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gyar Kétfarkú Kutya Párt" sheetId="1" r:id="rId4"/>
    <sheet state="visible" name="Savköpő Menyét Alapítvány" sheetId="2" r:id="rId5"/>
    <sheet state="visible" name="Mészáros &amp; Mészáros &amp; Mészáros " sheetId="3" r:id="rId6"/>
  </sheets>
  <definedNames>
    <definedName hidden="1" localSheetId="0" name="_xlnm._FilterDatabase">'Magyar Kétfarkú Kutya Párt'!$A$1:$G$25</definedName>
    <definedName hidden="1" localSheetId="1" name="_xlnm._FilterDatabase">'Savköpő Menyét Alapítvány'!$A$1:$G$19</definedName>
  </definedNames>
  <calcPr/>
</workbook>
</file>

<file path=xl/sharedStrings.xml><?xml version="1.0" encoding="utf-8"?>
<sst xmlns="http://schemas.openxmlformats.org/spreadsheetml/2006/main" count="162" uniqueCount="118">
  <si>
    <t>Szszám</t>
  </si>
  <si>
    <t>Partner</t>
  </si>
  <si>
    <t>Tárgy</t>
  </si>
  <si>
    <t>Havi keretösszeg</t>
  </si>
  <si>
    <t>Éves keretösszeg</t>
  </si>
  <si>
    <t>Kezdete</t>
  </si>
  <si>
    <t>Vége</t>
  </si>
  <si>
    <t>IBSZ-03-2022</t>
  </si>
  <si>
    <t>Gólya Szövetkezet</t>
  </si>
  <si>
    <t>ingó bérleti szerződés, cargo kerékpárok</t>
  </si>
  <si>
    <t>határozatlan</t>
  </si>
  <si>
    <t>MBSZ-04</t>
  </si>
  <si>
    <t>Enola 2004</t>
  </si>
  <si>
    <t>megbízási szerződés, az MKKP könyvelése</t>
  </si>
  <si>
    <t>MBSZ-04-M</t>
  </si>
  <si>
    <t>megbízási szerződés módosítása, az MKKP könyvelése</t>
  </si>
  <si>
    <t>MSZ-07</t>
  </si>
  <si>
    <t>KT</t>
  </si>
  <si>
    <t>munkaszerződés, Budapest koordináció, kreatív tartalmak, 6 óra</t>
  </si>
  <si>
    <t>MSZ-07-M</t>
  </si>
  <si>
    <t>módosított munkaszerződés, Budapest koordináció, kreatív tartalmak, 8 óra</t>
  </si>
  <si>
    <t>MSZ-09</t>
  </si>
  <si>
    <t>ND</t>
  </si>
  <si>
    <t>munkaszerződés, pártigazgató</t>
  </si>
  <si>
    <t>MSZ-09-M</t>
  </si>
  <si>
    <t>módosított munkaszerződés, pártigazgató</t>
  </si>
  <si>
    <t>MSZ-10</t>
  </si>
  <si>
    <t>JV</t>
  </si>
  <si>
    <t>munkaszerződés, rendezvények szervezése, népfőiskola</t>
  </si>
  <si>
    <t>MSZ-11</t>
  </si>
  <si>
    <t>KG</t>
  </si>
  <si>
    <t>munkaszerződés, pártelnök, pártvezetés, koordináció, 8 óra</t>
  </si>
  <si>
    <t>2018.08.01.</t>
  </si>
  <si>
    <t>MSZ-11-M</t>
  </si>
  <si>
    <t>módosított munkaszerződés, pártelnök, pártvezetés, koordináció, 8 óra</t>
  </si>
  <si>
    <t>MSZ-15</t>
  </si>
  <si>
    <t>ST</t>
  </si>
  <si>
    <t>munkaszerződés, pénzügyi vezetés és koordináció, 8 óra</t>
  </si>
  <si>
    <t>MSZ-15-M</t>
  </si>
  <si>
    <t>munkaszerződés módosítása, pénzügyi vezetés és koordináció, 8 óra</t>
  </si>
  <si>
    <t>MSZ-19</t>
  </si>
  <si>
    <t>HK</t>
  </si>
  <si>
    <t>munkaszerződés, irodai munkák, adminisztráció, 4 óra</t>
  </si>
  <si>
    <t>MSZ-19-M</t>
  </si>
  <si>
    <t>módosított munkaszerződés, irodai munkák, adminisztráció, 4 óra</t>
  </si>
  <si>
    <t>MSZ-20</t>
  </si>
  <si>
    <t>MCs</t>
  </si>
  <si>
    <t>munkaszerződés, regionális koordináció, 8 óra</t>
  </si>
  <si>
    <t>MSZ-20-M</t>
  </si>
  <si>
    <t>módosítottt munkaszerződés, regionális koordináció, 8 óra</t>
  </si>
  <si>
    <t>MSZ-21</t>
  </si>
  <si>
    <t>FR</t>
  </si>
  <si>
    <t>munkaszerződés, regionális koordináció, 6 óra</t>
  </si>
  <si>
    <t>MSZ-21-M</t>
  </si>
  <si>
    <t>módosított munkaszerződés, regionális koordináció, 6 óra</t>
  </si>
  <si>
    <t>MSZ-27</t>
  </si>
  <si>
    <t>SB</t>
  </si>
  <si>
    <t>munkaszerződés, regionális koordináció, 4 óra</t>
  </si>
  <si>
    <t>MSZ-27-M</t>
  </si>
  <si>
    <t>módosított munkaszerződés, regionális koordináció, 4 óra</t>
  </si>
  <si>
    <t>MSZ-31</t>
  </si>
  <si>
    <t>TR</t>
  </si>
  <si>
    <t>munkaszerződés, kommunikációs vezető, 8 óra</t>
  </si>
  <si>
    <t>MSZ-31-M</t>
  </si>
  <si>
    <t>módosított munkaszerződés, kommunikációs vezető, 8 óra</t>
  </si>
  <si>
    <t>TÁMSZER-09/p-2022</t>
  </si>
  <si>
    <t>Karotinka Nonprofit Kft</t>
  </si>
  <si>
    <t>támogatási szerződés, ukrán menekülteket segítő pályázat</t>
  </si>
  <si>
    <t>Havi bruttó keretösszeg</t>
  </si>
  <si>
    <t>Éves bruttó keretösszeg</t>
  </si>
  <si>
    <t>BSZ-02</t>
  </si>
  <si>
    <t>Bács-Avis</t>
  </si>
  <si>
    <t>iroda, Kecskemét</t>
  </si>
  <si>
    <t>BSZ-05</t>
  </si>
  <si>
    <t>BVSC Zugló</t>
  </si>
  <si>
    <t>iroda, Budapest-Zugló</t>
  </si>
  <si>
    <t>BSZ-05-M</t>
  </si>
  <si>
    <t>BSZ-08</t>
  </si>
  <si>
    <t>CsR</t>
  </si>
  <si>
    <t>Bérleti szerződés</t>
  </si>
  <si>
    <t>MBSZ-03</t>
  </si>
  <si>
    <t>az SMA könyvelése</t>
  </si>
  <si>
    <t>MBSZ-03-M</t>
  </si>
  <si>
    <t>MBSZ-06</t>
  </si>
  <si>
    <t>JA ev</t>
  </si>
  <si>
    <t>megbízási szerződés, anyagbeszerzés, piackutatás</t>
  </si>
  <si>
    <t>MBSZ-07</t>
  </si>
  <si>
    <t>ZT ev</t>
  </si>
  <si>
    <t>megbízási szerződés, regionális koordinátor</t>
  </si>
  <si>
    <t>MBSZ-08</t>
  </si>
  <si>
    <t>HK ev</t>
  </si>
  <si>
    <t>megbízási szerződés, adatfeldolgozás</t>
  </si>
  <si>
    <t>MBSZ-09</t>
  </si>
  <si>
    <t>LD ev</t>
  </si>
  <si>
    <t>megbízási szerződés, szövegírás, pr-és kommunikáció</t>
  </si>
  <si>
    <t xml:space="preserve"> </t>
  </si>
  <si>
    <t>MBSZ-10</t>
  </si>
  <si>
    <t>HZs ev</t>
  </si>
  <si>
    <t>megbízási szerződés, grafikai munkák, kreatív vezetés</t>
  </si>
  <si>
    <t>MBSZ-11</t>
  </si>
  <si>
    <t>GT ev</t>
  </si>
  <si>
    <t>megbízási szerződés, országos koordináció, hálózatfejlesztés</t>
  </si>
  <si>
    <t>MBSZ-12</t>
  </si>
  <si>
    <t>IPK ev</t>
  </si>
  <si>
    <t>MBSZ-13</t>
  </si>
  <si>
    <t>MG ev</t>
  </si>
  <si>
    <t>megbízási szerződés, műhelymunkák, műhelyvezetés</t>
  </si>
  <si>
    <t>MSZ-06</t>
  </si>
  <si>
    <t>BS</t>
  </si>
  <si>
    <t>munkaszerződés, irodavezetés, logisztika</t>
  </si>
  <si>
    <t>MSZ-06-M</t>
  </si>
  <si>
    <t>munkaszerződés módosítása, irodavezetés, logisztika</t>
  </si>
  <si>
    <t>MSZ-08</t>
  </si>
  <si>
    <t>munkaszerződés, ügyvezető igazgató</t>
  </si>
  <si>
    <t>MSZ-16</t>
  </si>
  <si>
    <t xml:space="preserve">ST </t>
  </si>
  <si>
    <t>megbízási szerződés, pénzügyi vezetés és adminisztráció</t>
  </si>
  <si>
    <t>A cég bejegyzés alatt, nincs aktív kötelezettségvállalás.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</si>
</sst>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[$ Ft]"/>
    <numFmt numFmtId="165" formatCode="yyyy.mm.dd."/>
    <numFmt numFmtId="166" formatCode="yyyy.m.d."/>
    <numFmt numFmtId="167" formatCode="yyyy.MM.dd."/>
    <numFmt numFmtId="168" formatCode="yyyy.mm.dd"/>
  </numFmts>
  <fonts count="9">
    <font>
      <sz val="10.0"/>
      <color rgb="FF000000"/>
      <name val="Arial"/>
      <scheme val="minor"/>
    </font>
    <font>
      <b/>
      <color theme="1"/>
      <name val="Arial"/>
    </font>
    <font>
      <u/>
      <color rgb="FF0000FF"/>
      <name val="Arial"/>
    </font>
    <font>
      <color theme="1"/>
      <name val="Arial"/>
    </font>
    <font>
      <u/>
      <color rgb="FF0000FF"/>
      <name val="Arial"/>
    </font>
    <font>
      <color theme="1"/>
      <name val="Arial"/>
      <scheme val="minor"/>
    </font>
    <font>
      <u/>
      <color rgb="FF0000FF"/>
      <name val="Arial"/>
    </font>
    <font>
      <u/>
      <color rgb="FF0000FF"/>
      <name val="Arial"/>
    </font>
    <font>
      <b/>
      <sz val="14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readingOrder="0" shrinkToFit="0" vertical="bottom" wrapText="1"/>
    </xf>
    <xf borderId="3" fillId="3" fontId="3" numFmtId="0" xfId="0" applyAlignment="1" applyBorder="1" applyFill="1" applyFont="1">
      <alignment shrinkToFit="0" vertical="bottom" wrapText="1"/>
    </xf>
    <xf borderId="4" fillId="3" fontId="3" numFmtId="0" xfId="0" applyAlignment="1" applyBorder="1" applyFont="1">
      <alignment shrinkToFit="0" vertical="bottom" wrapText="1"/>
    </xf>
    <xf borderId="3" fillId="3" fontId="3" numFmtId="164" xfId="0" applyAlignment="1" applyBorder="1" applyFont="1" applyNumberFormat="1">
      <alignment horizontal="right" shrinkToFit="0" vertical="bottom" wrapText="1"/>
    </xf>
    <xf borderId="3" fillId="0" fontId="3" numFmtId="164" xfId="0" applyAlignment="1" applyBorder="1" applyFont="1" applyNumberFormat="1">
      <alignment horizontal="right" shrinkToFit="0" vertical="bottom" wrapText="1"/>
    </xf>
    <xf borderId="3" fillId="0" fontId="3" numFmtId="165" xfId="0" applyAlignment="1" applyBorder="1" applyFont="1" applyNumberFormat="1">
      <alignment horizontal="right" shrinkToFit="0" vertical="bottom" wrapText="1"/>
    </xf>
    <xf borderId="3" fillId="0" fontId="3" numFmtId="165" xfId="0" applyAlignment="1" applyBorder="1" applyFont="1" applyNumberFormat="1">
      <alignment shrinkToFit="0" vertical="bottom" wrapText="1"/>
    </xf>
    <xf borderId="3" fillId="3" fontId="3" numFmtId="0" xfId="0" applyAlignment="1" applyBorder="1" applyFont="1">
      <alignment readingOrder="0" shrinkToFit="0" vertical="bottom" wrapText="1"/>
    </xf>
    <xf borderId="3" fillId="0" fontId="3" numFmtId="166" xfId="0" applyAlignment="1" applyBorder="1" applyFont="1" applyNumberFormat="1">
      <alignment horizontal="right" shrinkToFit="0" vertical="bottom" wrapText="1"/>
    </xf>
    <xf borderId="3" fillId="0" fontId="3" numFmtId="0" xfId="0" applyAlignment="1" applyBorder="1" applyFont="1">
      <alignment shrinkToFit="0" vertical="bottom" wrapText="1"/>
    </xf>
    <xf borderId="2" fillId="3" fontId="4" numFmtId="0" xfId="0" applyAlignment="1" applyBorder="1" applyFont="1">
      <alignment readingOrder="0" shrinkToFit="0" vertical="bottom" wrapText="1"/>
    </xf>
    <xf borderId="0" fillId="3" fontId="5" numFmtId="0" xfId="0" applyFont="1"/>
    <xf borderId="3" fillId="3" fontId="3" numFmtId="164" xfId="0" applyAlignment="1" applyBorder="1" applyFont="1" applyNumberFormat="1">
      <alignment horizontal="right" readingOrder="0" shrinkToFit="0" vertical="bottom" wrapText="1"/>
    </xf>
    <xf borderId="3" fillId="0" fontId="3" numFmtId="165" xfId="0" applyAlignment="1" applyBorder="1" applyFont="1" applyNumberFormat="1">
      <alignment horizontal="right" readingOrder="0" shrinkToFit="0" vertical="bottom" wrapText="1"/>
    </xf>
    <xf borderId="0" fillId="3" fontId="3" numFmtId="0" xfId="0" applyAlignment="1" applyFont="1">
      <alignment readingOrder="0" shrinkToFit="0" vertical="bottom" wrapText="1"/>
    </xf>
    <xf borderId="0" fillId="3" fontId="3" numFmtId="0" xfId="0" applyAlignment="1" applyFont="1">
      <alignment readingOrder="0" shrinkToFit="0" vertical="bottom" wrapText="1"/>
    </xf>
    <xf borderId="0" fillId="3" fontId="3" numFmtId="0" xfId="0" applyAlignment="1" applyFont="1">
      <alignment shrinkToFit="0" vertical="bottom" wrapText="1"/>
    </xf>
    <xf borderId="0" fillId="3" fontId="3" numFmtId="164" xfId="0" applyAlignment="1" applyFont="1" applyNumberFormat="1">
      <alignment horizontal="right" shrinkToFit="0" vertical="bottom" wrapText="1"/>
    </xf>
    <xf borderId="0" fillId="3" fontId="3" numFmtId="165" xfId="0" applyAlignment="1" applyFont="1" applyNumberFormat="1">
      <alignment horizontal="right" shrinkToFit="0" vertical="bottom" wrapText="1"/>
    </xf>
    <xf borderId="3" fillId="3" fontId="3" numFmtId="165" xfId="0" applyAlignment="1" applyBorder="1" applyFont="1" applyNumberFormat="1">
      <alignment horizontal="right" shrinkToFit="0" vertical="bottom" wrapText="1"/>
    </xf>
    <xf borderId="3" fillId="0" fontId="3" numFmtId="165" xfId="0" applyAlignment="1" applyBorder="1" applyFont="1" applyNumberFormat="1">
      <alignment readingOrder="0" shrinkToFit="0" vertical="bottom" wrapText="1"/>
    </xf>
    <xf quotePrefix="1" borderId="3" fillId="0" fontId="3" numFmtId="165" xfId="0" applyAlignment="1" applyBorder="1" applyFont="1" applyNumberFormat="1">
      <alignment horizontal="right" shrinkToFit="0" vertical="bottom" wrapText="1"/>
    </xf>
    <xf borderId="3" fillId="3" fontId="3" numFmtId="0" xfId="0" applyAlignment="1" applyBorder="1" applyFont="1">
      <alignment shrinkToFit="0" vertical="bottom" wrapText="1"/>
    </xf>
    <xf borderId="3" fillId="0" fontId="3" numFmtId="0" xfId="0" applyAlignment="1" applyBorder="1" applyFont="1">
      <alignment shrinkToFit="0" vertical="bottom" wrapText="1"/>
    </xf>
    <xf borderId="3" fillId="0" fontId="3" numFmtId="167" xfId="0" applyAlignment="1" applyBorder="1" applyFont="1" applyNumberFormat="1">
      <alignment horizontal="right" shrinkToFit="0" vertical="bottom" wrapText="1"/>
    </xf>
    <xf borderId="4" fillId="3" fontId="3" numFmtId="0" xfId="0" applyAlignment="1" applyBorder="1" applyFont="1">
      <alignment shrinkToFit="0" vertical="bottom" wrapText="1"/>
    </xf>
    <xf borderId="3" fillId="0" fontId="3" numFmtId="164" xfId="0" applyAlignment="1" applyBorder="1" applyFont="1" applyNumberFormat="1">
      <alignment vertical="bottom"/>
    </xf>
    <xf borderId="3" fillId="0" fontId="3" numFmtId="0" xfId="0" applyAlignment="1" applyBorder="1" applyFont="1">
      <alignment vertical="bottom"/>
    </xf>
    <xf borderId="4" fillId="3" fontId="6" numFmtId="0" xfId="0" applyAlignment="1" applyBorder="1" applyFont="1">
      <alignment readingOrder="0" vertical="bottom"/>
    </xf>
    <xf borderId="3" fillId="0" fontId="3" numFmtId="0" xfId="0" applyAlignment="1" applyBorder="1" applyFont="1">
      <alignment vertical="bottom"/>
    </xf>
    <xf borderId="4" fillId="0" fontId="3" numFmtId="0" xfId="0" applyAlignment="1" applyBorder="1" applyFont="1">
      <alignment shrinkToFit="0" vertical="bottom" wrapText="1"/>
    </xf>
    <xf borderId="3" fillId="0" fontId="3" numFmtId="164" xfId="0" applyAlignment="1" applyBorder="1" applyFont="1" applyNumberFormat="1">
      <alignment horizontal="right" vertical="bottom"/>
    </xf>
    <xf borderId="3" fillId="0" fontId="3" numFmtId="165" xfId="0" applyAlignment="1" applyBorder="1" applyFont="1" applyNumberFormat="1">
      <alignment horizontal="right" vertical="bottom"/>
    </xf>
    <xf borderId="4" fillId="0" fontId="7" numFmtId="0" xfId="0" applyAlignment="1" applyBorder="1" applyFont="1">
      <alignment readingOrder="0" vertical="bottom"/>
    </xf>
    <xf borderId="3" fillId="0" fontId="3" numFmtId="0" xfId="0" applyAlignment="1" applyBorder="1" applyFont="1">
      <alignment readingOrder="0" vertical="bottom"/>
    </xf>
    <xf borderId="3" fillId="0" fontId="3" numFmtId="168" xfId="0" applyAlignment="1" applyBorder="1" applyFont="1" applyNumberFormat="1">
      <alignment horizontal="right" vertical="bottom"/>
    </xf>
    <xf borderId="3" fillId="0" fontId="3" numFmtId="164" xfId="0" applyAlignment="1" applyBorder="1" applyFont="1" applyNumberFormat="1">
      <alignment horizontal="right" readingOrder="0" vertical="bottom"/>
    </xf>
    <xf borderId="3" fillId="0" fontId="3" numFmtId="165" xfId="0" applyAlignment="1" applyBorder="1" applyFont="1" applyNumberFormat="1">
      <alignment horizontal="right" readingOrder="0" vertical="bottom"/>
    </xf>
    <xf borderId="3" fillId="0" fontId="3" numFmtId="166" xfId="0" applyAlignment="1" applyBorder="1" applyFont="1" applyNumberFormat="1">
      <alignment horizontal="right" vertical="bottom"/>
    </xf>
    <xf borderId="3" fillId="3" fontId="3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readingOrder="0"/>
    </xf>
    <xf borderId="4" fillId="0" fontId="3" numFmtId="0" xfId="0" applyAlignment="1" applyBorder="1" applyFont="1">
      <alignment readingOrder="0" shrinkToFit="0" vertical="bottom" wrapText="1"/>
    </xf>
    <xf borderId="4" fillId="0" fontId="3" numFmtId="0" xfId="0" applyAlignment="1" applyBorder="1" applyFont="1">
      <alignment shrinkToFit="0" vertical="bottom" wrapText="1"/>
    </xf>
    <xf borderId="3" fillId="0" fontId="3" numFmtId="165" xfId="0" applyAlignment="1" applyBorder="1" applyFont="1" applyNumberFormat="1">
      <alignment readingOrder="0" vertical="bottom"/>
    </xf>
    <xf borderId="0" fillId="0" fontId="8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ketfarkukutya.mkkp.party/wp-content/uploads/2022/12/MKKP-MSZ-38-M-1.pdf" TargetMode="External"/><Relationship Id="rId11" Type="http://schemas.openxmlformats.org/officeDocument/2006/relationships/hyperlink" Target="https://ketfarkukutya.mkkp.party/wp-content/uploads/2022/12/MKKP-MSZ-15-1.pdf" TargetMode="External"/><Relationship Id="rId22" Type="http://schemas.openxmlformats.org/officeDocument/2006/relationships/hyperlink" Target="https://ketfarkukutya.mkkp.party/wp-content/uploads/2022/12/MKKP-MSZ-31-M.pdf" TargetMode="External"/><Relationship Id="rId10" Type="http://schemas.openxmlformats.org/officeDocument/2006/relationships/hyperlink" Target="https://ketfarkukutya.mkkp.party/wp-content/uploads/2022/12/MKKP-MSZ-13-1.pdf" TargetMode="External"/><Relationship Id="rId21" Type="http://schemas.openxmlformats.org/officeDocument/2006/relationships/hyperlink" Target="https://ketfarkukutya.mkkp.party/wp-content/uploads/2022/12/MKKP-MSZ-31-M-1.pdf" TargetMode="External"/><Relationship Id="rId13" Type="http://schemas.openxmlformats.org/officeDocument/2006/relationships/hyperlink" Target="https://ketfarkukutya.mkkp.party/wp-content/uploads/2022/12/MKKP-MSZ-19-1.pdf" TargetMode="External"/><Relationship Id="rId24" Type="http://schemas.openxmlformats.org/officeDocument/2006/relationships/drawing" Target="../drawings/drawing1.xml"/><Relationship Id="rId12" Type="http://schemas.openxmlformats.org/officeDocument/2006/relationships/hyperlink" Target="https://ketfarkukutya.mkkp.party/wp-content/uploads/2022/12/MKKP-MSZ-33-M-1.pdf" TargetMode="External"/><Relationship Id="rId23" Type="http://schemas.openxmlformats.org/officeDocument/2006/relationships/hyperlink" Target="https://ketfarkukutya.mkkp.party/wp-content/uploads/2022/12/MKKP-TAMSZER-09-P.pdf" TargetMode="External"/><Relationship Id="rId1" Type="http://schemas.openxmlformats.org/officeDocument/2006/relationships/hyperlink" Target="https://ketfarkukutya.mkkp.party/wp-content/uploads/2022/12/MKKP-IBSZ-03.pdf" TargetMode="External"/><Relationship Id="rId2" Type="http://schemas.openxmlformats.org/officeDocument/2006/relationships/hyperlink" Target="https://ketfarkukutya.mkkp.party/wp-content/uploads/2022/12/MKKP-20180710-2-3.pdf" TargetMode="External"/><Relationship Id="rId3" Type="http://schemas.openxmlformats.org/officeDocument/2006/relationships/hyperlink" Target="https://ketfarkukutya.mkkp.party/wp-content/uploads/2022/12/MKKP-20211115-4.pdf" TargetMode="External"/><Relationship Id="rId4" Type="http://schemas.openxmlformats.org/officeDocument/2006/relationships/hyperlink" Target="https://ketfarkukutya.mkkp.party/wp-content/uploads/2022/12/MKKP-MSZ-07-1.pdf" TargetMode="External"/><Relationship Id="rId9" Type="http://schemas.openxmlformats.org/officeDocument/2006/relationships/hyperlink" Target="https://ketfarkukutya.mkkp.party/wp-content/uploads/2022/12/MKKP-MSZ-11_2020-1.pdf" TargetMode="External"/><Relationship Id="rId15" Type="http://schemas.openxmlformats.org/officeDocument/2006/relationships/hyperlink" Target="https://ketfarkukutya.mkkp.party/wp-content/uploads/2022/12/MKKP-MSZ-20-1.pdf" TargetMode="External"/><Relationship Id="rId14" Type="http://schemas.openxmlformats.org/officeDocument/2006/relationships/hyperlink" Target="https://ketfarkukutya.mkkp.party/wp-content/uploads/2022/12/MKKP-MSZ-39-M-1.pdf" TargetMode="External"/><Relationship Id="rId17" Type="http://schemas.openxmlformats.org/officeDocument/2006/relationships/hyperlink" Target="https://ketfarkukutya.mkkp.party/wp-content/uploads/2022/12/MKKP-MSZ-21-1.pdf" TargetMode="External"/><Relationship Id="rId16" Type="http://schemas.openxmlformats.org/officeDocument/2006/relationships/hyperlink" Target="https://ketfarkukutya.mkkp.party/wp-content/uploads/2022/12/MKKP-MSZ-36-M-1.pdf" TargetMode="External"/><Relationship Id="rId5" Type="http://schemas.openxmlformats.org/officeDocument/2006/relationships/hyperlink" Target="https://ketfarkukutya.mkkp.party/wp-content/uploads/2022/12/MKKP-MSZ-34-M-1.pdf" TargetMode="External"/><Relationship Id="rId19" Type="http://schemas.openxmlformats.org/officeDocument/2006/relationships/hyperlink" Target="https://ketfarkukutya.mkkp.party/wp-content/uploads/2022/12/MKKP-MSZ-27-1.pdf" TargetMode="External"/><Relationship Id="rId6" Type="http://schemas.openxmlformats.org/officeDocument/2006/relationships/hyperlink" Target="https://ketfarkukutya.mkkp.party/wp-content/uploads/2022/12/MKKP-MSZ-09_2021-1.pdf" TargetMode="External"/><Relationship Id="rId18" Type="http://schemas.openxmlformats.org/officeDocument/2006/relationships/hyperlink" Target="https://ketfarkukutya.mkkp.party/wp-content/uploads/2022/12/MKKP-MSZ-37-M-1.pdf" TargetMode="External"/><Relationship Id="rId7" Type="http://schemas.openxmlformats.org/officeDocument/2006/relationships/hyperlink" Target="https://ketfarkukutya.mkkp.party/wp-content/uploads/2022/12/MKKP-MSZ-09-M.pdf" TargetMode="External"/><Relationship Id="rId8" Type="http://schemas.openxmlformats.org/officeDocument/2006/relationships/hyperlink" Target="https://ketfarkukutya.mkkp.party/wp-content/uploads/2022/12/MKKP-MSZ-10_2021-1.pdf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ketfarkukutya.mkkp.party/wp-content/uploads/2022/12/SMA-MBSZ-10.pdf" TargetMode="External"/><Relationship Id="rId10" Type="http://schemas.openxmlformats.org/officeDocument/2006/relationships/hyperlink" Target="https://ketfarkukutya.mkkp.party/wp-content/uploads/2022/12/SMA-MBSZ-09.pdf" TargetMode="External"/><Relationship Id="rId13" Type="http://schemas.openxmlformats.org/officeDocument/2006/relationships/hyperlink" Target="https://ketfarkukutya.mkkp.party/wp-content/uploads/2022/12/SMA-MBSZ-12.pdf" TargetMode="External"/><Relationship Id="rId12" Type="http://schemas.openxmlformats.org/officeDocument/2006/relationships/hyperlink" Target="https://ketfarkukutya.mkkp.party/wp-content/uploads/2022/12/SMA-MBSZ-11.pdf" TargetMode="External"/><Relationship Id="rId1" Type="http://schemas.openxmlformats.org/officeDocument/2006/relationships/hyperlink" Target="https://ketfarkukutya.mkkp.party/wp-content/uploads/2022/12/SMA-BSZ-02-M.pdf" TargetMode="External"/><Relationship Id="rId2" Type="http://schemas.openxmlformats.org/officeDocument/2006/relationships/hyperlink" Target="https://ketfarkukutya.mkkp.party/wp-content/uploads/2022/12/SMA-BSZ-05_v2-1.pdf" TargetMode="External"/><Relationship Id="rId3" Type="http://schemas.openxmlformats.org/officeDocument/2006/relationships/hyperlink" Target="https://ketfarkukutya.mkkp.party/wp-content/uploads/2022/12/SMA-BSZ-07-2022.pdf" TargetMode="External"/><Relationship Id="rId4" Type="http://schemas.openxmlformats.org/officeDocument/2006/relationships/hyperlink" Target="https://ketfarkukutya.mkkp.party/wp-content/uploads/2022/12/SMA-BSZ-08.pdf" TargetMode="External"/><Relationship Id="rId9" Type="http://schemas.openxmlformats.org/officeDocument/2006/relationships/hyperlink" Target="https://ketfarkukutya.mkkp.party/wp-content/uploads/2022/12/SMA-MBSZ-08_v2-2-1.pdf" TargetMode="External"/><Relationship Id="rId15" Type="http://schemas.openxmlformats.org/officeDocument/2006/relationships/hyperlink" Target="https://ketfarkukutya.mkkp.party/wp-content/uploads/2022/12/SMA-MSZ-06.pdf" TargetMode="External"/><Relationship Id="rId14" Type="http://schemas.openxmlformats.org/officeDocument/2006/relationships/hyperlink" Target="https://ketfarkukutya.mkkp.party/wp-content/uploads/2022/12/SMA-MBSZ-13.pdf" TargetMode="External"/><Relationship Id="rId17" Type="http://schemas.openxmlformats.org/officeDocument/2006/relationships/hyperlink" Target="https://ketfarkukutya.mkkp.party/wp-content/uploads/2022/12/SMA-MSZ-08.pdf" TargetMode="External"/><Relationship Id="rId16" Type="http://schemas.openxmlformats.org/officeDocument/2006/relationships/hyperlink" Target="https://ketfarkukutya.mkkp.party/wp-content/uploads/2022/12/SMA-MSZ-06-M_3kor-1.pdf" TargetMode="External"/><Relationship Id="rId5" Type="http://schemas.openxmlformats.org/officeDocument/2006/relationships/hyperlink" Target="https://ketfarkukutya.mkkp.party/wp-content/uploads/2022/12/SMA-20180701-1.pdf" TargetMode="External"/><Relationship Id="rId19" Type="http://schemas.openxmlformats.org/officeDocument/2006/relationships/drawing" Target="../drawings/drawing2.xml"/><Relationship Id="rId6" Type="http://schemas.openxmlformats.org/officeDocument/2006/relationships/hyperlink" Target="https://ketfarkukutya.mkkp.party/wp-content/uploads/2022/12/SMA-20211115-2.pdf" TargetMode="External"/><Relationship Id="rId18" Type="http://schemas.openxmlformats.org/officeDocument/2006/relationships/hyperlink" Target="https://ketfarkukutya.mkkp.party/wp-content/uploads/2022/12/SMA-MSZ-16.pdf" TargetMode="External"/><Relationship Id="rId7" Type="http://schemas.openxmlformats.org/officeDocument/2006/relationships/hyperlink" Target="https://ketfarkukutya.mkkp.party/wp-content/uploads/2022/12/SMA-MBSZ-06.pdf" TargetMode="External"/><Relationship Id="rId8" Type="http://schemas.openxmlformats.org/officeDocument/2006/relationships/hyperlink" Target="https://ketfarkukutya.mkkp.party/wp-content/uploads/2022/12/SMA-MBSZ-07.pdf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.13"/>
    <col customWidth="1" min="2" max="2" width="16.5"/>
    <col customWidth="1" min="3" max="3" width="21.25"/>
    <col customWidth="1" min="4" max="4" width="16.63"/>
    <col customWidth="1" min="5" max="5" width="16.88"/>
    <col customWidth="1" min="6" max="6" width="13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>
      <c r="A2" s="2" t="s">
        <v>7</v>
      </c>
      <c r="B2" s="3" t="s">
        <v>8</v>
      </c>
      <c r="C2" s="4" t="s">
        <v>9</v>
      </c>
      <c r="D2" s="5">
        <v>60000.0</v>
      </c>
      <c r="E2" s="6">
        <v>720000.0</v>
      </c>
      <c r="F2" s="7">
        <v>44872.0</v>
      </c>
      <c r="G2" s="8" t="s">
        <v>10</v>
      </c>
    </row>
    <row r="3">
      <c r="A3" s="2" t="s">
        <v>11</v>
      </c>
      <c r="B3" s="3" t="s">
        <v>12</v>
      </c>
      <c r="C3" s="9" t="s">
        <v>13</v>
      </c>
      <c r="D3" s="5">
        <f>55000*1.27</f>
        <v>69850</v>
      </c>
      <c r="E3" s="6">
        <f t="shared" ref="E3:E23" si="1">12*D3</f>
        <v>838200</v>
      </c>
      <c r="F3" s="7">
        <v>43282.0</v>
      </c>
      <c r="G3" s="10">
        <v>44515.0</v>
      </c>
    </row>
    <row r="4">
      <c r="A4" s="2" t="s">
        <v>14</v>
      </c>
      <c r="B4" s="9" t="s">
        <v>12</v>
      </c>
      <c r="C4" s="9" t="s">
        <v>15</v>
      </c>
      <c r="D4" s="5">
        <f>120000*1.27</f>
        <v>152400</v>
      </c>
      <c r="E4" s="6">
        <f t="shared" si="1"/>
        <v>1828800</v>
      </c>
      <c r="F4" s="10">
        <v>44515.0</v>
      </c>
      <c r="G4" s="11" t="s">
        <v>10</v>
      </c>
    </row>
    <row r="5">
      <c r="A5" s="2" t="s">
        <v>16</v>
      </c>
      <c r="B5" s="9" t="s">
        <v>17</v>
      </c>
      <c r="C5" s="3" t="s">
        <v>18</v>
      </c>
      <c r="D5" s="5">
        <v>410000.0</v>
      </c>
      <c r="E5" s="6">
        <f t="shared" si="1"/>
        <v>4920000</v>
      </c>
      <c r="F5" s="7">
        <v>44593.0</v>
      </c>
      <c r="G5" s="7">
        <v>44805.0</v>
      </c>
    </row>
    <row r="6">
      <c r="A6" s="12" t="s">
        <v>19</v>
      </c>
      <c r="B6" s="9" t="s">
        <v>17</v>
      </c>
      <c r="C6" s="3" t="s">
        <v>20</v>
      </c>
      <c r="D6" s="5">
        <v>578947.0</v>
      </c>
      <c r="E6" s="6">
        <f t="shared" si="1"/>
        <v>6947364</v>
      </c>
      <c r="F6" s="7">
        <v>44805.0</v>
      </c>
      <c r="G6" s="11" t="s">
        <v>10</v>
      </c>
      <c r="I6" s="13"/>
    </row>
    <row r="7">
      <c r="A7" s="2" t="s">
        <v>21</v>
      </c>
      <c r="B7" s="9" t="s">
        <v>22</v>
      </c>
      <c r="C7" s="3" t="s">
        <v>23</v>
      </c>
      <c r="D7" s="14">
        <v>260000.0</v>
      </c>
      <c r="E7" s="6">
        <f t="shared" si="1"/>
        <v>3120000</v>
      </c>
      <c r="F7" s="7">
        <v>44418.0</v>
      </c>
      <c r="G7" s="15">
        <v>44682.0</v>
      </c>
    </row>
    <row r="8">
      <c r="A8" s="2" t="s">
        <v>24</v>
      </c>
      <c r="B8" s="9" t="s">
        <v>22</v>
      </c>
      <c r="C8" s="3" t="s">
        <v>25</v>
      </c>
      <c r="D8" s="14">
        <v>303910.0</v>
      </c>
      <c r="E8" s="6">
        <f t="shared" si="1"/>
        <v>3646920</v>
      </c>
      <c r="F8" s="15">
        <v>44682.0</v>
      </c>
      <c r="G8" s="11" t="s">
        <v>10</v>
      </c>
      <c r="I8" s="16"/>
      <c r="J8" s="17"/>
      <c r="K8" s="18"/>
      <c r="L8" s="19"/>
      <c r="M8" s="19"/>
      <c r="N8" s="20"/>
      <c r="O8" s="20"/>
    </row>
    <row r="9">
      <c r="A9" s="2" t="s">
        <v>26</v>
      </c>
      <c r="B9" s="9" t="s">
        <v>27</v>
      </c>
      <c r="C9" s="3" t="s">
        <v>28</v>
      </c>
      <c r="D9" s="5">
        <v>320301.0</v>
      </c>
      <c r="E9" s="6">
        <f t="shared" si="1"/>
        <v>3843612</v>
      </c>
      <c r="F9" s="21">
        <v>44316.0</v>
      </c>
      <c r="G9" s="22">
        <v>44956.0</v>
      </c>
    </row>
    <row r="10">
      <c r="A10" s="2" t="s">
        <v>29</v>
      </c>
      <c r="B10" s="9" t="s">
        <v>30</v>
      </c>
      <c r="C10" s="3" t="s">
        <v>31</v>
      </c>
      <c r="D10" s="5">
        <v>330827.0</v>
      </c>
      <c r="E10" s="6">
        <f t="shared" si="1"/>
        <v>3969924</v>
      </c>
      <c r="F10" s="23" t="s">
        <v>32</v>
      </c>
      <c r="G10" s="7">
        <v>44682.0</v>
      </c>
    </row>
    <row r="11">
      <c r="A11" s="2" t="s">
        <v>33</v>
      </c>
      <c r="B11" s="9" t="s">
        <v>30</v>
      </c>
      <c r="C11" s="3" t="s">
        <v>34</v>
      </c>
      <c r="D11" s="5">
        <v>375038.0</v>
      </c>
      <c r="E11" s="6">
        <f t="shared" si="1"/>
        <v>4500456</v>
      </c>
      <c r="F11" s="7">
        <v>44682.0</v>
      </c>
      <c r="G11" s="8" t="s">
        <v>10</v>
      </c>
    </row>
    <row r="12">
      <c r="A12" s="2" t="s">
        <v>35</v>
      </c>
      <c r="B12" s="9" t="s">
        <v>36</v>
      </c>
      <c r="C12" s="3" t="s">
        <v>37</v>
      </c>
      <c r="D12" s="5">
        <v>563910.0</v>
      </c>
      <c r="E12" s="6">
        <f t="shared" si="1"/>
        <v>6766920</v>
      </c>
      <c r="F12" s="21">
        <v>44680.0</v>
      </c>
      <c r="G12" s="7">
        <v>44805.0</v>
      </c>
    </row>
    <row r="13">
      <c r="A13" s="2" t="s">
        <v>38</v>
      </c>
      <c r="B13" s="9" t="s">
        <v>36</v>
      </c>
      <c r="C13" s="3" t="s">
        <v>39</v>
      </c>
      <c r="D13" s="5">
        <v>578947.0</v>
      </c>
      <c r="E13" s="6">
        <f t="shared" si="1"/>
        <v>6947364</v>
      </c>
      <c r="F13" s="7">
        <v>44805.0</v>
      </c>
      <c r="G13" s="8" t="s">
        <v>10</v>
      </c>
    </row>
    <row r="14">
      <c r="A14" s="2" t="s">
        <v>40</v>
      </c>
      <c r="B14" s="9" t="s">
        <v>41</v>
      </c>
      <c r="C14" s="3" t="s">
        <v>42</v>
      </c>
      <c r="D14" s="5">
        <v>180000.0</v>
      </c>
      <c r="E14" s="6">
        <f t="shared" si="1"/>
        <v>2160000</v>
      </c>
      <c r="F14" s="7">
        <v>44726.0</v>
      </c>
      <c r="G14" s="7">
        <v>44816.0</v>
      </c>
    </row>
    <row r="15">
      <c r="A15" s="2" t="s">
        <v>43</v>
      </c>
      <c r="B15" s="9" t="s">
        <v>41</v>
      </c>
      <c r="C15" s="3" t="s">
        <v>44</v>
      </c>
      <c r="D15" s="5">
        <v>293233.0</v>
      </c>
      <c r="E15" s="6">
        <f t="shared" si="1"/>
        <v>3518796</v>
      </c>
      <c r="F15" s="7">
        <v>44816.0</v>
      </c>
      <c r="G15" s="22">
        <v>44956.0</v>
      </c>
    </row>
    <row r="16">
      <c r="A16" s="2" t="s">
        <v>45</v>
      </c>
      <c r="B16" s="9" t="s">
        <v>46</v>
      </c>
      <c r="C16" s="3" t="s">
        <v>47</v>
      </c>
      <c r="D16" s="5">
        <v>526315.0</v>
      </c>
      <c r="E16" s="6">
        <f t="shared" si="1"/>
        <v>6315780</v>
      </c>
      <c r="F16" s="7">
        <v>44726.0</v>
      </c>
      <c r="G16" s="7">
        <v>44816.0</v>
      </c>
    </row>
    <row r="17">
      <c r="A17" s="2" t="s">
        <v>48</v>
      </c>
      <c r="B17" s="9" t="s">
        <v>46</v>
      </c>
      <c r="C17" s="3" t="s">
        <v>49</v>
      </c>
      <c r="D17" s="5">
        <v>578947.0</v>
      </c>
      <c r="E17" s="6">
        <f t="shared" si="1"/>
        <v>6947364</v>
      </c>
      <c r="F17" s="7">
        <v>44816.0</v>
      </c>
      <c r="G17" s="22">
        <v>44956.0</v>
      </c>
    </row>
    <row r="18">
      <c r="A18" s="2" t="s">
        <v>50</v>
      </c>
      <c r="B18" s="9" t="s">
        <v>51</v>
      </c>
      <c r="C18" s="24" t="s">
        <v>52</v>
      </c>
      <c r="D18" s="5">
        <v>394736.0</v>
      </c>
      <c r="E18" s="6">
        <f t="shared" si="1"/>
        <v>4736832</v>
      </c>
      <c r="F18" s="7">
        <v>44726.0</v>
      </c>
      <c r="G18" s="7">
        <v>44816.0</v>
      </c>
    </row>
    <row r="19">
      <c r="A19" s="2" t="s">
        <v>53</v>
      </c>
      <c r="B19" s="9" t="s">
        <v>51</v>
      </c>
      <c r="C19" s="24" t="s">
        <v>54</v>
      </c>
      <c r="D19" s="5">
        <v>436090.0</v>
      </c>
      <c r="E19" s="6">
        <f t="shared" si="1"/>
        <v>5233080</v>
      </c>
      <c r="F19" s="7">
        <v>44816.0</v>
      </c>
      <c r="G19" s="25" t="s">
        <v>10</v>
      </c>
    </row>
    <row r="20">
      <c r="A20" s="2" t="s">
        <v>55</v>
      </c>
      <c r="B20" s="9" t="s">
        <v>56</v>
      </c>
      <c r="C20" s="24" t="s">
        <v>57</v>
      </c>
      <c r="D20" s="5">
        <v>263158.0</v>
      </c>
      <c r="E20" s="6">
        <f t="shared" si="1"/>
        <v>3157896</v>
      </c>
      <c r="F20" s="7">
        <v>44736.0</v>
      </c>
      <c r="G20" s="7">
        <v>44827.0</v>
      </c>
    </row>
    <row r="21">
      <c r="A21" s="2" t="s">
        <v>58</v>
      </c>
      <c r="B21" s="9" t="s">
        <v>56</v>
      </c>
      <c r="C21" s="24" t="s">
        <v>59</v>
      </c>
      <c r="D21" s="5">
        <v>293233.0</v>
      </c>
      <c r="E21" s="6">
        <f t="shared" si="1"/>
        <v>3518796</v>
      </c>
      <c r="F21" s="7">
        <v>44827.0</v>
      </c>
      <c r="G21" s="22">
        <v>44956.0</v>
      </c>
    </row>
    <row r="22">
      <c r="A22" s="2" t="s">
        <v>60</v>
      </c>
      <c r="B22" s="9" t="s">
        <v>61</v>
      </c>
      <c r="C22" s="24" t="s">
        <v>62</v>
      </c>
      <c r="D22" s="5">
        <v>526315.0</v>
      </c>
      <c r="E22" s="6">
        <f t="shared" si="1"/>
        <v>6315780</v>
      </c>
      <c r="F22" s="7">
        <v>44813.0</v>
      </c>
      <c r="G22" s="7">
        <v>44904.0</v>
      </c>
    </row>
    <row r="23">
      <c r="A23" s="2" t="s">
        <v>63</v>
      </c>
      <c r="B23" s="9" t="s">
        <v>61</v>
      </c>
      <c r="C23" s="24" t="s">
        <v>64</v>
      </c>
      <c r="D23" s="5">
        <v>578947.0</v>
      </c>
      <c r="E23" s="6">
        <f t="shared" si="1"/>
        <v>6947364</v>
      </c>
      <c r="F23" s="7">
        <v>44904.0</v>
      </c>
      <c r="G23" s="25" t="s">
        <v>10</v>
      </c>
    </row>
    <row r="24">
      <c r="A24" s="2" t="s">
        <v>65</v>
      </c>
      <c r="B24" s="25" t="s">
        <v>66</v>
      </c>
      <c r="C24" s="25" t="s">
        <v>67</v>
      </c>
      <c r="D24" s="6">
        <v>0.0</v>
      </c>
      <c r="E24" s="6">
        <v>250000.0</v>
      </c>
      <c r="F24" s="26">
        <v>44873.0</v>
      </c>
      <c r="G24" s="7">
        <v>44986.0</v>
      </c>
    </row>
    <row r="25">
      <c r="A25" s="27"/>
      <c r="B25" s="25"/>
      <c r="C25" s="25"/>
      <c r="D25" s="28"/>
      <c r="E25" s="28"/>
      <c r="F25" s="29"/>
      <c r="G25" s="29"/>
    </row>
  </sheetData>
  <autoFilter ref="$A$1:$G$25"/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</hyperlinks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0"/>
    <col customWidth="1" min="2" max="2" width="16.5"/>
    <col customWidth="1" min="3" max="3" width="23.88"/>
    <col customWidth="1" min="4" max="4" width="16.38"/>
    <col customWidth="1" min="5" max="5" width="16.63"/>
  </cols>
  <sheetData>
    <row r="1">
      <c r="A1" s="1" t="s">
        <v>0</v>
      </c>
      <c r="B1" s="1" t="s">
        <v>1</v>
      </c>
      <c r="C1" s="1" t="s">
        <v>2</v>
      </c>
      <c r="D1" s="1" t="s">
        <v>68</v>
      </c>
      <c r="E1" s="1" t="s">
        <v>69</v>
      </c>
      <c r="F1" s="1" t="s">
        <v>5</v>
      </c>
      <c r="G1" s="1" t="s">
        <v>6</v>
      </c>
    </row>
    <row r="2">
      <c r="A2" s="30" t="s">
        <v>70</v>
      </c>
      <c r="B2" s="31" t="s">
        <v>71</v>
      </c>
      <c r="C2" s="32" t="s">
        <v>72</v>
      </c>
      <c r="D2" s="33">
        <v>63500.0</v>
      </c>
      <c r="E2" s="33">
        <f t="shared" ref="E2:E19" si="1">12*D2</f>
        <v>762000</v>
      </c>
      <c r="F2" s="34">
        <v>44774.0</v>
      </c>
      <c r="G2" s="31" t="s">
        <v>10</v>
      </c>
    </row>
    <row r="3">
      <c r="A3" s="30" t="s">
        <v>73</v>
      </c>
      <c r="B3" s="31" t="s">
        <v>74</v>
      </c>
      <c r="C3" s="32" t="s">
        <v>75</v>
      </c>
      <c r="D3" s="33">
        <v>374650.0</v>
      </c>
      <c r="E3" s="33">
        <f t="shared" si="1"/>
        <v>4495800</v>
      </c>
      <c r="F3" s="34">
        <v>44333.0</v>
      </c>
      <c r="G3" s="34">
        <v>44834.0</v>
      </c>
    </row>
    <row r="4">
      <c r="A4" s="30" t="s">
        <v>76</v>
      </c>
      <c r="B4" s="31" t="s">
        <v>74</v>
      </c>
      <c r="C4" s="32" t="s">
        <v>75</v>
      </c>
      <c r="D4" s="33">
        <v>374650.0</v>
      </c>
      <c r="E4" s="33">
        <f t="shared" si="1"/>
        <v>4495800</v>
      </c>
      <c r="F4" s="34">
        <v>44834.0</v>
      </c>
      <c r="G4" s="31" t="s">
        <v>10</v>
      </c>
    </row>
    <row r="5">
      <c r="A5" s="35" t="s">
        <v>77</v>
      </c>
      <c r="B5" s="36" t="s">
        <v>78</v>
      </c>
      <c r="C5" s="32" t="s">
        <v>79</v>
      </c>
      <c r="D5" s="33">
        <v>90000.0</v>
      </c>
      <c r="E5" s="33">
        <f t="shared" si="1"/>
        <v>1080000</v>
      </c>
      <c r="F5" s="37">
        <v>44713.0</v>
      </c>
      <c r="G5" s="31" t="s">
        <v>10</v>
      </c>
    </row>
    <row r="6">
      <c r="A6" s="30" t="s">
        <v>80</v>
      </c>
      <c r="B6" s="31" t="s">
        <v>12</v>
      </c>
      <c r="C6" s="32" t="s">
        <v>81</v>
      </c>
      <c r="D6" s="38">
        <v>12700.0</v>
      </c>
      <c r="E6" s="33">
        <f t="shared" si="1"/>
        <v>152400</v>
      </c>
      <c r="F6" s="39">
        <v>43282.0</v>
      </c>
      <c r="G6" s="40">
        <v>44515.0</v>
      </c>
    </row>
    <row r="7">
      <c r="A7" s="30" t="s">
        <v>82</v>
      </c>
      <c r="B7" s="31" t="s">
        <v>12</v>
      </c>
      <c r="C7" s="32" t="s">
        <v>81</v>
      </c>
      <c r="D7" s="33">
        <f>160000*1.27</f>
        <v>203200</v>
      </c>
      <c r="E7" s="33">
        <f t="shared" si="1"/>
        <v>2438400</v>
      </c>
      <c r="F7" s="40">
        <v>44515.0</v>
      </c>
      <c r="G7" s="31" t="s">
        <v>10</v>
      </c>
    </row>
    <row r="8">
      <c r="A8" s="30" t="s">
        <v>83</v>
      </c>
      <c r="B8" s="36" t="s">
        <v>84</v>
      </c>
      <c r="C8" s="32" t="s">
        <v>85</v>
      </c>
      <c r="D8" s="41">
        <v>550000.0</v>
      </c>
      <c r="E8" s="33">
        <f t="shared" si="1"/>
        <v>6600000</v>
      </c>
      <c r="F8" s="34">
        <v>44805.0</v>
      </c>
      <c r="G8" s="31" t="s">
        <v>10</v>
      </c>
    </row>
    <row r="9">
      <c r="A9" s="30" t="s">
        <v>86</v>
      </c>
      <c r="B9" s="36" t="s">
        <v>87</v>
      </c>
      <c r="C9" s="32" t="s">
        <v>88</v>
      </c>
      <c r="D9" s="33">
        <v>400000.0</v>
      </c>
      <c r="E9" s="33">
        <f t="shared" si="1"/>
        <v>4800000</v>
      </c>
      <c r="F9" s="34">
        <v>44805.0</v>
      </c>
      <c r="G9" s="31" t="s">
        <v>10</v>
      </c>
    </row>
    <row r="10">
      <c r="A10" s="30" t="s">
        <v>89</v>
      </c>
      <c r="B10" s="36" t="s">
        <v>90</v>
      </c>
      <c r="C10" s="32" t="s">
        <v>91</v>
      </c>
      <c r="D10" s="33">
        <v>260000.0</v>
      </c>
      <c r="E10" s="33">
        <f t="shared" si="1"/>
        <v>3120000</v>
      </c>
      <c r="F10" s="34">
        <v>44805.0</v>
      </c>
      <c r="G10" s="31" t="s">
        <v>10</v>
      </c>
    </row>
    <row r="11">
      <c r="A11" s="30" t="s">
        <v>92</v>
      </c>
      <c r="B11" s="36" t="s">
        <v>93</v>
      </c>
      <c r="C11" s="32" t="s">
        <v>94</v>
      </c>
      <c r="D11" s="33">
        <v>550000.0</v>
      </c>
      <c r="E11" s="33">
        <f t="shared" si="1"/>
        <v>6600000</v>
      </c>
      <c r="F11" s="34">
        <v>44805.0</v>
      </c>
      <c r="G11" s="31" t="s">
        <v>10</v>
      </c>
      <c r="I11" s="42" t="s">
        <v>95</v>
      </c>
    </row>
    <row r="12">
      <c r="A12" s="30" t="s">
        <v>96</v>
      </c>
      <c r="B12" s="36" t="s">
        <v>97</v>
      </c>
      <c r="C12" s="32" t="s">
        <v>98</v>
      </c>
      <c r="D12" s="33">
        <v>550000.0</v>
      </c>
      <c r="E12" s="33">
        <f t="shared" si="1"/>
        <v>6600000</v>
      </c>
      <c r="F12" s="34">
        <v>44805.0</v>
      </c>
      <c r="G12" s="31" t="s">
        <v>10</v>
      </c>
    </row>
    <row r="13">
      <c r="A13" s="30" t="s">
        <v>99</v>
      </c>
      <c r="B13" s="36" t="s">
        <v>100</v>
      </c>
      <c r="C13" s="32" t="s">
        <v>101</v>
      </c>
      <c r="D13" s="41">
        <v>550000.0</v>
      </c>
      <c r="E13" s="33">
        <f t="shared" si="1"/>
        <v>6600000</v>
      </c>
      <c r="F13" s="34">
        <v>44806.0</v>
      </c>
      <c r="G13" s="31" t="s">
        <v>10</v>
      </c>
    </row>
    <row r="14">
      <c r="A14" s="30" t="s">
        <v>102</v>
      </c>
      <c r="B14" s="36" t="s">
        <v>103</v>
      </c>
      <c r="C14" s="32" t="s">
        <v>88</v>
      </c>
      <c r="D14" s="41">
        <v>400000.0</v>
      </c>
      <c r="E14" s="33">
        <f t="shared" si="1"/>
        <v>4800000</v>
      </c>
      <c r="F14" s="34">
        <v>44805.0</v>
      </c>
      <c r="G14" s="31" t="s">
        <v>10</v>
      </c>
    </row>
    <row r="15">
      <c r="A15" s="30" t="s">
        <v>104</v>
      </c>
      <c r="B15" s="36" t="s">
        <v>105</v>
      </c>
      <c r="C15" s="32" t="s">
        <v>106</v>
      </c>
      <c r="D15" s="41">
        <v>550000.0</v>
      </c>
      <c r="E15" s="33">
        <f t="shared" si="1"/>
        <v>6600000</v>
      </c>
      <c r="F15" s="34">
        <v>44806.0</v>
      </c>
      <c r="G15" s="29" t="s">
        <v>10</v>
      </c>
    </row>
    <row r="16">
      <c r="A16" s="35" t="s">
        <v>107</v>
      </c>
      <c r="B16" s="36" t="s">
        <v>108</v>
      </c>
      <c r="C16" s="43" t="s">
        <v>109</v>
      </c>
      <c r="D16" s="33">
        <v>391000.0</v>
      </c>
      <c r="E16" s="33">
        <f t="shared" si="1"/>
        <v>4692000</v>
      </c>
      <c r="F16" s="34">
        <v>44469.0</v>
      </c>
      <c r="G16" s="39">
        <v>44682.0</v>
      </c>
    </row>
    <row r="17">
      <c r="A17" s="35" t="s">
        <v>110</v>
      </c>
      <c r="B17" s="36" t="s">
        <v>108</v>
      </c>
      <c r="C17" s="43" t="s">
        <v>111</v>
      </c>
      <c r="D17" s="38">
        <v>433700.0</v>
      </c>
      <c r="E17" s="33">
        <f t="shared" si="1"/>
        <v>5204400</v>
      </c>
      <c r="F17" s="39">
        <v>44682.0</v>
      </c>
      <c r="G17" s="29" t="s">
        <v>10</v>
      </c>
    </row>
    <row r="18">
      <c r="A18" s="30" t="s">
        <v>112</v>
      </c>
      <c r="B18" s="36" t="s">
        <v>22</v>
      </c>
      <c r="C18" s="44" t="s">
        <v>113</v>
      </c>
      <c r="D18" s="33">
        <v>260000.0</v>
      </c>
      <c r="E18" s="33">
        <f t="shared" si="1"/>
        <v>3120000</v>
      </c>
      <c r="F18" s="34">
        <v>44418.0</v>
      </c>
      <c r="G18" s="45">
        <v>44956.0</v>
      </c>
    </row>
    <row r="19">
      <c r="A19" s="30" t="s">
        <v>114</v>
      </c>
      <c r="B19" s="36" t="s">
        <v>115</v>
      </c>
      <c r="C19" s="44" t="s">
        <v>116</v>
      </c>
      <c r="D19" s="33">
        <v>0.0</v>
      </c>
      <c r="E19" s="33">
        <f t="shared" si="1"/>
        <v>0</v>
      </c>
      <c r="F19" s="34">
        <v>44655.0</v>
      </c>
      <c r="G19" s="29" t="s">
        <v>10</v>
      </c>
    </row>
  </sheetData>
  <autoFilter ref="$A$1:$G$19">
    <sortState ref="A1:G19">
      <sortCondition ref="A1:A19"/>
    </sortState>
  </autoFilter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</hyperlinks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6" t="s">
        <v>117</v>
      </c>
    </row>
  </sheetData>
  <mergeCells count="1">
    <mergeCell ref="A1:E2"/>
  </mergeCells>
  <drawing r:id="rId1"/>
</worksheet>
</file>