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 kampány" sheetId="1" r:id="rId4"/>
  </sheets>
  <definedNames/>
  <calcPr/>
</workbook>
</file>

<file path=xl/sharedStrings.xml><?xml version="1.0" encoding="utf-8"?>
<sst xmlns="http://schemas.openxmlformats.org/spreadsheetml/2006/main" count="119" uniqueCount="102">
  <si>
    <t>1. EP kampányra beérkezett kampánytámogatások összege:</t>
  </si>
  <si>
    <t>2. Állami támogatásból és általános adományokból költött összeg:</t>
  </si>
  <si>
    <t>Felhesznált források mindösszesen:</t>
  </si>
  <si>
    <t>1. Általános kampánykiadások</t>
  </si>
  <si>
    <t xml:space="preserve">2. Közösségi programírás és eseti kampánykiadások </t>
  </si>
  <si>
    <t>3. Eseti kampánykiadások</t>
  </si>
  <si>
    <t>Kiadások összesen:</t>
  </si>
  <si>
    <t>Általános kampány kiadások:</t>
  </si>
  <si>
    <t>Összesen:</t>
  </si>
  <si>
    <t>Kategória</t>
  </si>
  <si>
    <t>Megnevezés</t>
  </si>
  <si>
    <t>Egységár (br)</t>
  </si>
  <si>
    <t>Darabszám</t>
  </si>
  <si>
    <t>Teljes ár (br)</t>
  </si>
  <si>
    <t>offline</t>
  </si>
  <si>
    <t>központi szórólap</t>
  </si>
  <si>
    <t>központi matrica</t>
  </si>
  <si>
    <t>központi sorospénz</t>
  </si>
  <si>
    <t>jelöltplakát</t>
  </si>
  <si>
    <t>helyi szórólap (4 old)</t>
  </si>
  <si>
    <t>helyi matrica</t>
  </si>
  <si>
    <t>online</t>
  </si>
  <si>
    <t>facebook hirdetés</t>
  </si>
  <si>
    <t>google hirdetés</t>
  </si>
  <si>
    <t>egyéb</t>
  </si>
  <si>
    <t>egyéb költség</t>
  </si>
  <si>
    <t>kitűző</t>
  </si>
  <si>
    <t>mellény</t>
  </si>
  <si>
    <t>Közösségi programírás kiadásai</t>
  </si>
  <si>
    <t>Bizonylatszám</t>
  </si>
  <si>
    <t>Partner</t>
  </si>
  <si>
    <t>Kifizetés időpontja</t>
  </si>
  <si>
    <t>Összeg</t>
  </si>
  <si>
    <t>WSCSA7322017</t>
  </si>
  <si>
    <t>"Közösségi Programírás" c.rendezvény</t>
  </si>
  <si>
    <t>MEKINO REKLÁM ÉS KIADÓI KORLÁTOLT FELELŐSSÉGŰ TÁRSASÁG</t>
  </si>
  <si>
    <t>A26200039/0793/00019</t>
  </si>
  <si>
    <t>EDD.380 FLIP.MARK. színes</t>
  </si>
  <si>
    <t>PIREX-98 Kft.</t>
  </si>
  <si>
    <t>A09302513/0773/00003</t>
  </si>
  <si>
    <t>büféalapanyag</t>
  </si>
  <si>
    <t>Lidl Magyarország Bt.</t>
  </si>
  <si>
    <t>PQM/2024/002</t>
  </si>
  <si>
    <t>facilitátor</t>
  </si>
  <si>
    <t>Judit Quaiser-Mike</t>
  </si>
  <si>
    <t>TFK-2023-8</t>
  </si>
  <si>
    <t>szolgáltatás (facilitálás)</t>
  </si>
  <si>
    <t>TÉR-FORMA KOLLEKTÍVA KORLÁTOLT FELELŐSSÉGŰ TÁRSASÁG</t>
  </si>
  <si>
    <t>LK-2024-18</t>
  </si>
  <si>
    <t>Közösségi programírás előkészítése, facilitálás</t>
  </si>
  <si>
    <t>Leba Krisztina, 50852819</t>
  </si>
  <si>
    <t>OJ-2024-10</t>
  </si>
  <si>
    <t>Facilitációs munka</t>
  </si>
  <si>
    <t>Osika Judit, 37689085</t>
  </si>
  <si>
    <t>2024-29</t>
  </si>
  <si>
    <t xml:space="preserve">Facilitálás és kapcsolódó munkák </t>
  </si>
  <si>
    <t>Buszka Kft</t>
  </si>
  <si>
    <t>FUGE-2024-159</t>
  </si>
  <si>
    <t>Ingatlan használatbavételi díj</t>
  </si>
  <si>
    <t>Függetlenül Egymással Közhasznú Egyesület</t>
  </si>
  <si>
    <t>MKCL-2024-12</t>
  </si>
  <si>
    <t>Ételszolgáltatás</t>
  </si>
  <si>
    <t>Mókacél Kft.</t>
  </si>
  <si>
    <t>Egyéb kampánykiadások</t>
  </si>
  <si>
    <t>MBSZ-045</t>
  </si>
  <si>
    <t>Kampánytervezés 2023-24</t>
  </si>
  <si>
    <t>magánszemély</t>
  </si>
  <si>
    <t>SA-2024-11</t>
  </si>
  <si>
    <t>PR, kommunikáció tanácsadás</t>
  </si>
  <si>
    <t>Sz.A. ev</t>
  </si>
  <si>
    <t>A/A30500216/0220/00012</t>
  </si>
  <si>
    <t>üzemanyag</t>
  </si>
  <si>
    <t>OMV Hungária Kft</t>
  </si>
  <si>
    <t>A/A30500306/0561/00052</t>
  </si>
  <si>
    <t>A/A30500306/0581/00010</t>
  </si>
  <si>
    <t>SA-2024-10</t>
  </si>
  <si>
    <t>PR, kommunikáció megbízási díj</t>
  </si>
  <si>
    <t>2024-105</t>
  </si>
  <si>
    <t>Terembérlés</t>
  </si>
  <si>
    <t>NDustrial Kft.</t>
  </si>
  <si>
    <t>LNRD-2024-1426</t>
  </si>
  <si>
    <t>EU zászló 150*90 cm</t>
  </si>
  <si>
    <t>LÉNÁRD Kft.</t>
  </si>
  <si>
    <t>COACH-2024-20</t>
  </si>
  <si>
    <t>EP A/5 szórólapok - 40000 db</t>
  </si>
  <si>
    <t>Coach Connect Kft.</t>
  </si>
  <si>
    <t>A08000310/3045/00057</t>
  </si>
  <si>
    <t>festőeszközök</t>
  </si>
  <si>
    <t>GL Festék Kereskedelmi és Szolgáltató Korlátolt Felelősségű Társaság</t>
  </si>
  <si>
    <t>174-0000008367</t>
  </si>
  <si>
    <t>SPAR Magyarország Kft.</t>
  </si>
  <si>
    <t>MAM-2024-467</t>
  </si>
  <si>
    <t>Nyomtatás</t>
  </si>
  <si>
    <t>MESSINGERNÉ KOÓS ERIKA</t>
  </si>
  <si>
    <t xml:space="preserve">Az EP kampányt 500.000 forint feletti összeggel támogatta: </t>
  </si>
  <si>
    <t>Polgár András László</t>
  </si>
  <si>
    <t>Ambach Balázs Mihály</t>
  </si>
  <si>
    <t>EP KAMPÁNY KIADÁS</t>
  </si>
  <si>
    <t>ÖNKORMÁNYZATI KAMPÁNY KIADÁS</t>
  </si>
  <si>
    <t>ÖSSZES KAMPÁNY KIADÁS</t>
  </si>
  <si>
    <t>EP CÉLADOMÁNY</t>
  </si>
  <si>
    <t>ÖNKORI CÉLADOMÁNY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</si>
</sst>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[$ Ft]"/>
    <numFmt numFmtId="165" formatCode="#,##0\ [$Ft-40E]"/>
  </numFmts>
  <fonts count="9">
    <font>
      <sz val="10.0"/>
      <color rgb="FF000000"/>
      <name val="Arial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b/>
      <sz val="11.0"/>
      <color rgb="FFFFFFFF"/>
      <name val="Calibri"/>
    </font>
    <font>
      <sz val="11.0"/>
      <color rgb="FFFFFFFF"/>
      <name val="Calibri"/>
    </font>
    <font>
      <sz val="11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FFFF00"/>
        <bgColor rgb="FFFFFF00"/>
      </patternFill>
    </fill>
  </fills>
  <borders count="2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readingOrder="0" vertical="bottom"/>
    </xf>
    <xf borderId="2" fillId="0" fontId="2" numFmtId="0" xfId="0" applyBorder="1" applyFont="1"/>
    <xf borderId="3" fillId="2" fontId="1" numFmtId="164" xfId="0" applyAlignment="1" applyBorder="1" applyFont="1" applyNumberFormat="1">
      <alignment horizontal="right" readingOrder="0" vertical="bottom"/>
    </xf>
    <xf borderId="4" fillId="2" fontId="1" numFmtId="10" xfId="0" applyAlignment="1" applyBorder="1" applyFont="1" applyNumberFormat="1">
      <alignment horizontal="right" readingOrder="0" vertical="bottom"/>
    </xf>
    <xf borderId="0" fillId="0" fontId="1" numFmtId="164" xfId="0" applyAlignment="1" applyFont="1" applyNumberFormat="1">
      <alignment horizontal="right" readingOrder="0" vertical="bottom"/>
    </xf>
    <xf borderId="5" fillId="2" fontId="1" numFmtId="0" xfId="0" applyAlignment="1" applyBorder="1" applyFont="1">
      <alignment readingOrder="0" vertical="bottom"/>
    </xf>
    <xf borderId="6" fillId="0" fontId="2" numFmtId="0" xfId="0" applyBorder="1" applyFont="1"/>
    <xf borderId="7" fillId="2" fontId="1" numFmtId="164" xfId="0" applyAlignment="1" applyBorder="1" applyFont="1" applyNumberFormat="1">
      <alignment vertical="bottom"/>
    </xf>
    <xf borderId="8" fillId="2" fontId="1" numFmtId="10" xfId="0" applyAlignment="1" applyBorder="1" applyFont="1" applyNumberFormat="1">
      <alignment horizontal="right" readingOrder="0" vertical="bottom"/>
    </xf>
    <xf borderId="9" fillId="2" fontId="3" numFmtId="0" xfId="0" applyAlignment="1" applyBorder="1" applyFont="1">
      <alignment readingOrder="0" vertical="bottom"/>
    </xf>
    <xf borderId="10" fillId="0" fontId="2" numFmtId="0" xfId="0" applyBorder="1" applyFont="1"/>
    <xf borderId="11" fillId="2" fontId="3" numFmtId="164" xfId="0" applyAlignment="1" applyBorder="1" applyFont="1" applyNumberFormat="1">
      <alignment horizontal="right" vertical="bottom"/>
    </xf>
    <xf borderId="12" fillId="2" fontId="1" numFmtId="10" xfId="0" applyAlignment="1" applyBorder="1" applyFont="1" applyNumberFormat="1">
      <alignment horizontal="right" readingOrder="0" vertical="bottom"/>
    </xf>
    <xf borderId="0" fillId="0" fontId="3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1" fillId="3" fontId="1" numFmtId="0" xfId="0" applyAlignment="1" applyBorder="1" applyFill="1" applyFont="1">
      <alignment readingOrder="0" vertical="bottom"/>
    </xf>
    <xf borderId="13" fillId="3" fontId="1" numFmtId="164" xfId="0" applyAlignment="1" applyBorder="1" applyFont="1" applyNumberFormat="1">
      <alignment vertical="bottom"/>
    </xf>
    <xf borderId="4" fillId="3" fontId="1" numFmtId="10" xfId="0" applyAlignment="1" applyBorder="1" applyFont="1" applyNumberFormat="1">
      <alignment vertical="bottom"/>
    </xf>
    <xf borderId="5" fillId="3" fontId="1" numFmtId="0" xfId="0" applyAlignment="1" applyBorder="1" applyFont="1">
      <alignment readingOrder="0" vertical="bottom"/>
    </xf>
    <xf borderId="14" fillId="3" fontId="1" numFmtId="164" xfId="0" applyAlignment="1" applyBorder="1" applyFont="1" applyNumberFormat="1">
      <alignment vertical="bottom"/>
    </xf>
    <xf borderId="8" fillId="3" fontId="1" numFmtId="10" xfId="0" applyAlignment="1" applyBorder="1" applyFont="1" applyNumberFormat="1">
      <alignment vertical="bottom"/>
    </xf>
    <xf borderId="9" fillId="3" fontId="3" numFmtId="0" xfId="0" applyAlignment="1" applyBorder="1" applyFont="1">
      <alignment readingOrder="0" vertical="bottom"/>
    </xf>
    <xf borderId="15" fillId="3" fontId="3" numFmtId="164" xfId="0" applyAlignment="1" applyBorder="1" applyFont="1" applyNumberFormat="1">
      <alignment vertical="bottom"/>
    </xf>
    <xf borderId="12" fillId="3" fontId="1" numFmtId="10" xfId="0" applyAlignment="1" applyBorder="1" applyFont="1" applyNumberFormat="1">
      <alignment vertical="bottom"/>
    </xf>
    <xf borderId="16" fillId="4" fontId="4" numFmtId="0" xfId="0" applyAlignment="1" applyBorder="1" applyFill="1" applyFont="1">
      <alignment readingOrder="0" vertical="bottom"/>
    </xf>
    <xf borderId="17" fillId="0" fontId="2" numFmtId="0" xfId="0" applyBorder="1" applyFont="1"/>
    <xf borderId="17" fillId="4" fontId="4" numFmtId="0" xfId="0" applyAlignment="1" applyBorder="1" applyFont="1">
      <alignment readingOrder="0" vertical="bottom"/>
    </xf>
    <xf borderId="17" fillId="4" fontId="4" numFmtId="0" xfId="0" applyAlignment="1" applyBorder="1" applyFont="1">
      <alignment vertical="bottom"/>
    </xf>
    <xf borderId="18" fillId="4" fontId="4" numFmtId="164" xfId="0" applyAlignment="1" applyBorder="1" applyFont="1" applyNumberFormat="1">
      <alignment vertical="bottom"/>
    </xf>
    <xf borderId="19" fillId="0" fontId="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7" fillId="0" fontId="1" numFmtId="165" xfId="0" applyAlignment="1" applyBorder="1" applyFont="1" applyNumberFormat="1">
      <alignment horizontal="right" vertical="bottom"/>
    </xf>
    <xf borderId="7" fillId="0" fontId="1" numFmtId="0" xfId="0" applyAlignment="1" applyBorder="1" applyFont="1">
      <alignment horizontal="right" readingOrder="0" vertical="bottom"/>
    </xf>
    <xf borderId="8" fillId="0" fontId="1" numFmtId="164" xfId="0" applyAlignment="1" applyBorder="1" applyFont="1" applyNumberFormat="1">
      <alignment horizontal="right" vertical="bottom"/>
    </xf>
    <xf borderId="7" fillId="0" fontId="1" numFmtId="0" xfId="0" applyAlignment="1" applyBorder="1" applyFont="1">
      <alignment horizontal="right" vertical="bottom"/>
    </xf>
    <xf borderId="8" fillId="0" fontId="1" numFmtId="164" xfId="0" applyAlignment="1" applyBorder="1" applyFont="1" applyNumberFormat="1">
      <alignment horizontal="right" readingOrder="0" vertical="bottom"/>
    </xf>
    <xf borderId="19" fillId="0" fontId="1" numFmtId="0" xfId="0" applyAlignment="1" applyBorder="1" applyFont="1">
      <alignment readingOrder="0" vertical="bottom"/>
    </xf>
    <xf borderId="7" fillId="0" fontId="1" numFmtId="0" xfId="0" applyAlignment="1" applyBorder="1" applyFont="1">
      <alignment readingOrder="0" vertical="bottom"/>
    </xf>
    <xf borderId="20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1" fillId="0" fontId="1" numFmtId="165" xfId="0" applyAlignment="1" applyBorder="1" applyFont="1" applyNumberFormat="1">
      <alignment horizontal="right" vertical="bottom"/>
    </xf>
    <xf borderId="11" fillId="0" fontId="1" numFmtId="0" xfId="0" applyAlignment="1" applyBorder="1" applyFont="1">
      <alignment horizontal="right" vertical="bottom"/>
    </xf>
    <xf borderId="12" fillId="0" fontId="1" numFmtId="164" xfId="0" applyAlignment="1" applyBorder="1" applyFont="1" applyNumberFormat="1">
      <alignment horizontal="right" vertical="bottom"/>
    </xf>
    <xf borderId="21" fillId="5" fontId="4" numFmtId="0" xfId="0" applyAlignment="1" applyBorder="1" applyFill="1" applyFont="1">
      <alignment readingOrder="0" vertical="bottom"/>
    </xf>
    <xf borderId="3" fillId="5" fontId="5" numFmtId="0" xfId="0" applyAlignment="1" applyBorder="1" applyFont="1">
      <alignment vertical="bottom"/>
    </xf>
    <xf borderId="17" fillId="5" fontId="4" numFmtId="0" xfId="0" applyAlignment="1" applyBorder="1" applyFont="1">
      <alignment readingOrder="0" vertical="bottom"/>
    </xf>
    <xf borderId="17" fillId="5" fontId="4" numFmtId="0" xfId="0" applyAlignment="1" applyBorder="1" applyFont="1">
      <alignment vertical="bottom"/>
    </xf>
    <xf borderId="18" fillId="5" fontId="4" numFmtId="3" xfId="0" applyAlignment="1" applyBorder="1" applyFont="1" applyNumberFormat="1">
      <alignment vertical="bottom"/>
    </xf>
    <xf borderId="7" fillId="0" fontId="1" numFmtId="14" xfId="0" applyAlignment="1" applyBorder="1" applyFont="1" applyNumberFormat="1">
      <alignment vertical="bottom"/>
    </xf>
    <xf borderId="8" fillId="0" fontId="1" numFmtId="3" xfId="0" applyAlignment="1" applyBorder="1" applyFont="1" applyNumberFormat="1">
      <alignment readingOrder="0" vertical="bottom"/>
    </xf>
    <xf borderId="11" fillId="0" fontId="1" numFmtId="0" xfId="0" applyAlignment="1" applyBorder="1" applyFont="1">
      <alignment readingOrder="0" vertical="bottom"/>
    </xf>
    <xf borderId="11" fillId="0" fontId="1" numFmtId="14" xfId="0" applyAlignment="1" applyBorder="1" applyFont="1" applyNumberFormat="1">
      <alignment vertical="bottom"/>
    </xf>
    <xf borderId="12" fillId="0" fontId="1" numFmtId="3" xfId="0" applyAlignment="1" applyBorder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0" fontId="1" numFmtId="14" xfId="0" applyAlignment="1" applyFont="1" applyNumberFormat="1">
      <alignment vertical="bottom"/>
    </xf>
    <xf borderId="0" fillId="0" fontId="1" numFmtId="3" xfId="0" applyAlignment="1" applyFont="1" applyNumberFormat="1">
      <alignment readingOrder="0" vertical="bottom"/>
    </xf>
    <xf borderId="21" fillId="6" fontId="3" numFmtId="0" xfId="0" applyAlignment="1" applyBorder="1" applyFill="1" applyFont="1">
      <alignment readingOrder="0" vertical="bottom"/>
    </xf>
    <xf borderId="3" fillId="6" fontId="1" numFmtId="0" xfId="0" applyAlignment="1" applyBorder="1" applyFont="1">
      <alignment vertical="bottom"/>
    </xf>
    <xf borderId="17" fillId="6" fontId="3" numFmtId="0" xfId="0" applyAlignment="1" applyBorder="1" applyFont="1">
      <alignment readingOrder="0" vertical="bottom"/>
    </xf>
    <xf borderId="17" fillId="6" fontId="3" numFmtId="0" xfId="0" applyAlignment="1" applyBorder="1" applyFont="1">
      <alignment vertical="bottom"/>
    </xf>
    <xf borderId="18" fillId="6" fontId="3" numFmtId="3" xfId="0" applyAlignment="1" applyBorder="1" applyFont="1" applyNumberFormat="1">
      <alignment vertical="bottom"/>
    </xf>
    <xf borderId="21" fillId="0" fontId="3" numFmtId="0" xfId="0" applyAlignment="1" applyBorder="1" applyFont="1">
      <alignment readingOrder="0" vertical="bottom"/>
    </xf>
    <xf borderId="4" fillId="0" fontId="6" numFmtId="0" xfId="0" applyBorder="1" applyFont="1"/>
    <xf borderId="0" fillId="0" fontId="6" numFmtId="0" xfId="0" applyFont="1"/>
    <xf borderId="8" fillId="0" fontId="1" numFmtId="3" xfId="0" applyAlignment="1" applyBorder="1" applyFont="1" applyNumberFormat="1">
      <alignment horizontal="right" vertical="bottom"/>
    </xf>
    <xf borderId="20" fillId="0" fontId="1" numFmtId="0" xfId="0" applyAlignment="1" applyBorder="1" applyFont="1">
      <alignment readingOrder="0" vertical="bottom"/>
    </xf>
    <xf borderId="12" fillId="0" fontId="1" numFmtId="3" xfId="0" applyAlignment="1" applyBorder="1" applyFont="1" applyNumberFormat="1">
      <alignment horizontal="right" readingOrder="0" vertical="bottom"/>
    </xf>
    <xf borderId="21" fillId="0" fontId="7" numFmtId="0" xfId="0" applyAlignment="1" applyBorder="1" applyFont="1">
      <alignment readingOrder="0"/>
    </xf>
    <xf borderId="3" fillId="0" fontId="7" numFmtId="164" xfId="0" applyAlignment="1" applyBorder="1" applyFont="1" applyNumberFormat="1">
      <alignment readingOrder="0"/>
    </xf>
    <xf borderId="4" fillId="0" fontId="7" numFmtId="10" xfId="0" applyAlignment="1" applyBorder="1" applyFont="1" applyNumberFormat="1">
      <alignment readingOrder="0"/>
    </xf>
    <xf borderId="19" fillId="0" fontId="7" numFmtId="0" xfId="0" applyAlignment="1" applyBorder="1" applyFont="1">
      <alignment readingOrder="0"/>
    </xf>
    <xf borderId="7" fillId="0" fontId="7" numFmtId="164" xfId="0" applyAlignment="1" applyBorder="1" applyFont="1" applyNumberFormat="1">
      <alignment readingOrder="0"/>
    </xf>
    <xf borderId="8" fillId="0" fontId="7" numFmtId="10" xfId="0" applyBorder="1" applyFont="1" applyNumberFormat="1"/>
    <xf borderId="20" fillId="0" fontId="8" numFmtId="0" xfId="0" applyAlignment="1" applyBorder="1" applyFont="1">
      <alignment readingOrder="0"/>
    </xf>
    <xf borderId="11" fillId="0" fontId="8" numFmtId="164" xfId="0" applyBorder="1" applyFont="1" applyNumberFormat="1"/>
    <xf borderId="12" fillId="0" fontId="7" numFmtId="10" xfId="0" applyBorder="1" applyFont="1" applyNumberFormat="1"/>
    <xf borderId="0" fillId="0" fontId="7" numFmtId="0" xfId="0" applyAlignment="1" applyFont="1">
      <alignment readingOrder="0"/>
    </xf>
    <xf borderId="0" fillId="0" fontId="7" numFmtId="164" xfId="0" applyFont="1" applyNumberFormat="1"/>
    <xf borderId="0" fillId="0" fontId="7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EP kampány kiadások összesen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  <a:prstDash val="dashDot"/>
              </a:ln>
            </c:spPr>
          </c:dPt>
          <c:dPt>
            <c:idx val="1"/>
          </c:dPt>
          <c:dPt>
            <c:idx val="2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val>
            <c:numRef>
              <c:f>'EP kampány'!$C$6:$C$8</c:f>
              <c:numCache/>
            </c:numRef>
          </c:val>
        </c:ser>
        <c:axId val="1557372567"/>
        <c:axId val="494415406"/>
      </c:barChart>
      <c:catAx>
        <c:axId val="1557372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4415406"/>
      </c:catAx>
      <c:valAx>
        <c:axId val="4944154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573725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'EP kampány'!$C$2:$C$3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8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'EP kampány'!$B$57:$B$58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sz="16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'EP kampány'!$B$61:$B$62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171450</xdr:colOff>
      <xdr:row>10</xdr:row>
      <xdr:rowOff>19050</xdr:rowOff>
    </xdr:from>
    <xdr:ext cx="5715000" cy="3533775"/>
    <xdr:graphicFrame>
      <xdr:nvGraphicFramePr>
        <xdr:cNvPr id="1" name="Chart 1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171450</xdr:colOff>
      <xdr:row>0</xdr:row>
      <xdr:rowOff>85725</xdr:rowOff>
    </xdr:from>
    <xdr:ext cx="5715000" cy="1619250"/>
    <xdr:graphicFrame>
      <xdr:nvGraphicFramePr>
        <xdr:cNvPr id="2" name="Chart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371475</xdr:colOff>
      <xdr:row>51</xdr:row>
      <xdr:rowOff>85725</xdr:rowOff>
    </xdr:from>
    <xdr:ext cx="5000625" cy="2447925"/>
    <xdr:graphicFrame>
      <xdr:nvGraphicFramePr>
        <xdr:cNvPr id="3" name="Chart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</xdr:col>
      <xdr:colOff>647700</xdr:colOff>
      <xdr:row>64</xdr:row>
      <xdr:rowOff>142875</xdr:rowOff>
    </xdr:from>
    <xdr:ext cx="4676775" cy="2847975"/>
    <xdr:graphicFrame>
      <xdr:nvGraphicFramePr>
        <xdr:cNvPr id="4" name="Chart 4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31.75"/>
    <col customWidth="1" min="3" max="3" width="18.25"/>
    <col customWidth="1" min="4" max="4" width="9.75"/>
  </cols>
  <sheetData>
    <row r="1">
      <c r="A1" s="1"/>
      <c r="B1" s="1"/>
      <c r="C1" s="1"/>
      <c r="D1" s="1"/>
      <c r="E1" s="1"/>
    </row>
    <row r="2">
      <c r="A2" s="2" t="s">
        <v>0</v>
      </c>
      <c r="B2" s="3"/>
      <c r="C2" s="4">
        <v>5578310.0</v>
      </c>
      <c r="D2" s="5">
        <f>C2/C4</f>
        <v>0.6010421436</v>
      </c>
      <c r="E2" s="6"/>
    </row>
    <row r="3">
      <c r="A3" s="7" t="s">
        <v>1</v>
      </c>
      <c r="B3" s="8"/>
      <c r="C3" s="9">
        <f>C4-C2</f>
        <v>3702753</v>
      </c>
      <c r="D3" s="10">
        <f>C3/C4</f>
        <v>0.3989578564</v>
      </c>
      <c r="E3" s="1"/>
    </row>
    <row r="4">
      <c r="A4" s="11" t="s">
        <v>2</v>
      </c>
      <c r="B4" s="12"/>
      <c r="C4" s="13">
        <f>C9</f>
        <v>9281063</v>
      </c>
      <c r="D4" s="14">
        <f>C4/C4</f>
        <v>1</v>
      </c>
      <c r="E4" s="15"/>
    </row>
    <row r="5">
      <c r="A5" s="16"/>
      <c r="B5" s="16"/>
      <c r="C5" s="17"/>
      <c r="D5" s="16"/>
      <c r="E5" s="15"/>
    </row>
    <row r="6">
      <c r="A6" s="18" t="s">
        <v>3</v>
      </c>
      <c r="B6" s="3"/>
      <c r="C6" s="19">
        <f>E11</f>
        <v>4423657</v>
      </c>
      <c r="D6" s="20">
        <f>C6/C9</f>
        <v>0.4766325797</v>
      </c>
      <c r="E6" s="15"/>
    </row>
    <row r="7">
      <c r="A7" s="21" t="s">
        <v>4</v>
      </c>
      <c r="B7" s="8"/>
      <c r="C7" s="22">
        <f>E25</f>
        <v>2231947</v>
      </c>
      <c r="D7" s="23">
        <f>C7/C9</f>
        <v>0.2404839834</v>
      </c>
      <c r="E7" s="15"/>
    </row>
    <row r="8">
      <c r="A8" s="21" t="s">
        <v>5</v>
      </c>
      <c r="B8" s="8"/>
      <c r="C8" s="22">
        <f>E38</f>
        <v>2625459</v>
      </c>
      <c r="D8" s="23">
        <f>C8/C9</f>
        <v>0.282883437</v>
      </c>
      <c r="E8" s="15"/>
    </row>
    <row r="9">
      <c r="A9" s="24" t="s">
        <v>6</v>
      </c>
      <c r="B9" s="12"/>
      <c r="C9" s="25">
        <f>SUM(C6:C8)</f>
        <v>9281063</v>
      </c>
      <c r="D9" s="26">
        <f>C9/C9</f>
        <v>1</v>
      </c>
      <c r="E9" s="15"/>
    </row>
    <row r="10">
      <c r="A10" s="16"/>
      <c r="B10" s="16"/>
      <c r="C10" s="16"/>
      <c r="D10" s="16"/>
      <c r="E10" s="15"/>
    </row>
    <row r="11">
      <c r="A11" s="27" t="s">
        <v>7</v>
      </c>
      <c r="B11" s="28"/>
      <c r="C11" s="29" t="s">
        <v>8</v>
      </c>
      <c r="D11" s="30"/>
      <c r="E11" s="31">
        <f>SUM(E13:E23)</f>
        <v>4423657</v>
      </c>
    </row>
    <row r="12">
      <c r="A12" s="32" t="s">
        <v>9</v>
      </c>
      <c r="B12" s="33" t="s">
        <v>10</v>
      </c>
      <c r="C12" s="33" t="s">
        <v>11</v>
      </c>
      <c r="D12" s="33" t="s">
        <v>12</v>
      </c>
      <c r="E12" s="34" t="s">
        <v>13</v>
      </c>
    </row>
    <row r="13">
      <c r="A13" s="32" t="s">
        <v>14</v>
      </c>
      <c r="B13" s="33" t="s">
        <v>15</v>
      </c>
      <c r="C13" s="35">
        <v>30.0</v>
      </c>
      <c r="D13" s="36">
        <v>0.0</v>
      </c>
      <c r="E13" s="37">
        <f t="shared" ref="E13:E16" si="1">C13*D13</f>
        <v>0</v>
      </c>
    </row>
    <row r="14">
      <c r="A14" s="32" t="s">
        <v>14</v>
      </c>
      <c r="B14" s="33" t="s">
        <v>16</v>
      </c>
      <c r="C14" s="35">
        <v>8.0</v>
      </c>
      <c r="D14" s="36">
        <v>1000.0</v>
      </c>
      <c r="E14" s="37">
        <f t="shared" si="1"/>
        <v>8000</v>
      </c>
    </row>
    <row r="15">
      <c r="A15" s="32" t="s">
        <v>14</v>
      </c>
      <c r="B15" s="33" t="s">
        <v>17</v>
      </c>
      <c r="C15" s="35">
        <v>10.0</v>
      </c>
      <c r="D15" s="36">
        <v>1000.0</v>
      </c>
      <c r="E15" s="37">
        <f t="shared" si="1"/>
        <v>10000</v>
      </c>
    </row>
    <row r="16">
      <c r="A16" s="32" t="s">
        <v>14</v>
      </c>
      <c r="B16" s="33" t="s">
        <v>18</v>
      </c>
      <c r="C16" s="35">
        <v>990.0</v>
      </c>
      <c r="D16" s="36">
        <v>4000.0</v>
      </c>
      <c r="E16" s="37">
        <f t="shared" si="1"/>
        <v>3960000</v>
      </c>
    </row>
    <row r="17">
      <c r="A17" s="32" t="s">
        <v>14</v>
      </c>
      <c r="B17" s="33" t="s">
        <v>19</v>
      </c>
      <c r="C17" s="35">
        <v>40.0</v>
      </c>
      <c r="D17" s="38">
        <v>0.0</v>
      </c>
      <c r="E17" s="37">
        <v>0.0</v>
      </c>
    </row>
    <row r="18">
      <c r="A18" s="32" t="s">
        <v>14</v>
      </c>
      <c r="B18" s="33" t="s">
        <v>20</v>
      </c>
      <c r="C18" s="35">
        <v>12.0</v>
      </c>
      <c r="D18" s="38">
        <v>0.0</v>
      </c>
      <c r="E18" s="37">
        <v>0.0</v>
      </c>
    </row>
    <row r="19">
      <c r="A19" s="32" t="s">
        <v>21</v>
      </c>
      <c r="B19" s="33" t="s">
        <v>22</v>
      </c>
      <c r="C19" s="35">
        <v>0.0</v>
      </c>
      <c r="D19" s="38">
        <v>0.0</v>
      </c>
      <c r="E19" s="39">
        <v>304673.0</v>
      </c>
    </row>
    <row r="20">
      <c r="A20" s="40" t="s">
        <v>21</v>
      </c>
      <c r="B20" s="41" t="s">
        <v>23</v>
      </c>
      <c r="C20" s="35">
        <v>0.0</v>
      </c>
      <c r="D20" s="38">
        <v>0.0</v>
      </c>
      <c r="E20" s="39">
        <v>140984.0</v>
      </c>
    </row>
    <row r="21">
      <c r="A21" s="32" t="s">
        <v>24</v>
      </c>
      <c r="B21" s="33" t="s">
        <v>25</v>
      </c>
      <c r="C21" s="35">
        <v>0.0</v>
      </c>
      <c r="D21" s="38">
        <v>0.0</v>
      </c>
      <c r="E21" s="37">
        <v>0.0</v>
      </c>
    </row>
    <row r="22">
      <c r="A22" s="32" t="s">
        <v>14</v>
      </c>
      <c r="B22" s="33" t="s">
        <v>26</v>
      </c>
      <c r="C22" s="35">
        <v>70.0</v>
      </c>
      <c r="D22" s="38">
        <v>0.0</v>
      </c>
      <c r="E22" s="37">
        <v>0.0</v>
      </c>
    </row>
    <row r="23">
      <c r="A23" s="42" t="s">
        <v>14</v>
      </c>
      <c r="B23" s="43" t="s">
        <v>27</v>
      </c>
      <c r="C23" s="44">
        <v>1000.0</v>
      </c>
      <c r="D23" s="45">
        <v>0.0</v>
      </c>
      <c r="E23" s="46">
        <v>0.0</v>
      </c>
    </row>
    <row r="24">
      <c r="A24" s="1"/>
      <c r="B24" s="1"/>
      <c r="C24" s="1"/>
      <c r="D24" s="1"/>
      <c r="E24" s="1"/>
    </row>
    <row r="25">
      <c r="A25" s="47" t="s">
        <v>28</v>
      </c>
      <c r="B25" s="48"/>
      <c r="C25" s="49" t="s">
        <v>8</v>
      </c>
      <c r="D25" s="50"/>
      <c r="E25" s="51">
        <f>SUM(E27:E36)</f>
        <v>2231947</v>
      </c>
    </row>
    <row r="26">
      <c r="A26" s="32" t="s">
        <v>29</v>
      </c>
      <c r="B26" s="33" t="s">
        <v>10</v>
      </c>
      <c r="C26" s="33" t="s">
        <v>30</v>
      </c>
      <c r="D26" s="33" t="s">
        <v>31</v>
      </c>
      <c r="E26" s="34" t="s">
        <v>32</v>
      </c>
    </row>
    <row r="27">
      <c r="A27" s="32" t="s">
        <v>33</v>
      </c>
      <c r="B27" s="41" t="s">
        <v>34</v>
      </c>
      <c r="C27" s="33" t="s">
        <v>35</v>
      </c>
      <c r="D27" s="52">
        <v>45425.0</v>
      </c>
      <c r="E27" s="53">
        <v>500000.0</v>
      </c>
    </row>
    <row r="28">
      <c r="A28" s="32" t="s">
        <v>36</v>
      </c>
      <c r="B28" s="41" t="s">
        <v>37</v>
      </c>
      <c r="C28" s="33" t="s">
        <v>38</v>
      </c>
      <c r="D28" s="52">
        <v>45425.0</v>
      </c>
      <c r="E28" s="53">
        <v>76140.0</v>
      </c>
    </row>
    <row r="29">
      <c r="A29" s="32" t="s">
        <v>39</v>
      </c>
      <c r="B29" s="41" t="s">
        <v>40</v>
      </c>
      <c r="C29" s="33" t="s">
        <v>41</v>
      </c>
      <c r="D29" s="52">
        <v>45425.0</v>
      </c>
      <c r="E29" s="53">
        <v>3497.0</v>
      </c>
    </row>
    <row r="30">
      <c r="A30" s="32" t="s">
        <v>42</v>
      </c>
      <c r="B30" s="41" t="s">
        <v>43</v>
      </c>
      <c r="C30" s="33" t="s">
        <v>44</v>
      </c>
      <c r="D30" s="52">
        <v>45419.0</v>
      </c>
      <c r="E30" s="53">
        <v>175000.0</v>
      </c>
    </row>
    <row r="31">
      <c r="A31" s="32" t="s">
        <v>45</v>
      </c>
      <c r="B31" s="41" t="s">
        <v>46</v>
      </c>
      <c r="C31" s="33" t="s">
        <v>47</v>
      </c>
      <c r="D31" s="52">
        <v>45418.0</v>
      </c>
      <c r="E31" s="53">
        <v>175000.0</v>
      </c>
    </row>
    <row r="32">
      <c r="A32" s="32" t="s">
        <v>48</v>
      </c>
      <c r="B32" s="41" t="s">
        <v>49</v>
      </c>
      <c r="C32" s="33" t="s">
        <v>50</v>
      </c>
      <c r="D32" s="52">
        <v>45414.0</v>
      </c>
      <c r="E32" s="53">
        <v>175000.0</v>
      </c>
    </row>
    <row r="33">
      <c r="A33" s="32" t="s">
        <v>51</v>
      </c>
      <c r="B33" s="41" t="s">
        <v>52</v>
      </c>
      <c r="C33" s="33" t="s">
        <v>53</v>
      </c>
      <c r="D33" s="52">
        <v>45414.0</v>
      </c>
      <c r="E33" s="53">
        <v>350000.0</v>
      </c>
    </row>
    <row r="34">
      <c r="A34" s="32" t="s">
        <v>54</v>
      </c>
      <c r="B34" s="41" t="s">
        <v>55</v>
      </c>
      <c r="C34" s="33" t="s">
        <v>56</v>
      </c>
      <c r="D34" s="52">
        <v>45412.0</v>
      </c>
      <c r="E34" s="53">
        <v>350000.0</v>
      </c>
    </row>
    <row r="35">
      <c r="A35" s="32" t="s">
        <v>57</v>
      </c>
      <c r="B35" s="41" t="s">
        <v>58</v>
      </c>
      <c r="C35" s="33" t="s">
        <v>59</v>
      </c>
      <c r="D35" s="52">
        <v>45373.0</v>
      </c>
      <c r="E35" s="53">
        <v>143510.0</v>
      </c>
    </row>
    <row r="36">
      <c r="A36" s="42" t="s">
        <v>60</v>
      </c>
      <c r="B36" s="54" t="s">
        <v>61</v>
      </c>
      <c r="C36" s="43" t="s">
        <v>62</v>
      </c>
      <c r="D36" s="55">
        <v>45373.0</v>
      </c>
      <c r="E36" s="56">
        <v>283800.0</v>
      </c>
    </row>
    <row r="37">
      <c r="A37" s="57"/>
      <c r="B37" s="57"/>
      <c r="C37" s="1"/>
      <c r="D37" s="58"/>
      <c r="E37" s="59"/>
    </row>
    <row r="38">
      <c r="A38" s="60" t="s">
        <v>63</v>
      </c>
      <c r="B38" s="61"/>
      <c r="C38" s="62" t="s">
        <v>8</v>
      </c>
      <c r="D38" s="63"/>
      <c r="E38" s="64">
        <f>SUM(E39:E50)</f>
        <v>2625459</v>
      </c>
    </row>
    <row r="39">
      <c r="A39" s="40" t="s">
        <v>64</v>
      </c>
      <c r="B39" s="41" t="s">
        <v>65</v>
      </c>
      <c r="C39" s="41" t="s">
        <v>66</v>
      </c>
      <c r="D39" s="52">
        <v>45490.0</v>
      </c>
      <c r="E39" s="53">
        <v>1734000.0</v>
      </c>
    </row>
    <row r="40">
      <c r="A40" s="32" t="s">
        <v>67</v>
      </c>
      <c r="B40" s="41" t="s">
        <v>68</v>
      </c>
      <c r="C40" s="41" t="s">
        <v>69</v>
      </c>
      <c r="D40" s="52">
        <v>45485.0</v>
      </c>
      <c r="E40" s="53">
        <v>150000.0</v>
      </c>
    </row>
    <row r="41">
      <c r="A41" s="32" t="s">
        <v>70</v>
      </c>
      <c r="B41" s="41" t="s">
        <v>71</v>
      </c>
      <c r="C41" s="33" t="s">
        <v>72</v>
      </c>
      <c r="D41" s="52">
        <v>45464.0</v>
      </c>
      <c r="E41" s="53">
        <v>23000.0</v>
      </c>
    </row>
    <row r="42">
      <c r="A42" s="32" t="s">
        <v>73</v>
      </c>
      <c r="B42" s="41" t="s">
        <v>71</v>
      </c>
      <c r="C42" s="33" t="s">
        <v>72</v>
      </c>
      <c r="D42" s="52">
        <v>45464.0</v>
      </c>
      <c r="E42" s="53">
        <v>23558.0</v>
      </c>
    </row>
    <row r="43">
      <c r="A43" s="32" t="s">
        <v>74</v>
      </c>
      <c r="B43" s="41" t="s">
        <v>71</v>
      </c>
      <c r="C43" s="33" t="s">
        <v>72</v>
      </c>
      <c r="D43" s="52">
        <v>45464.0</v>
      </c>
      <c r="E43" s="53">
        <v>23503.0</v>
      </c>
    </row>
    <row r="44">
      <c r="A44" s="32" t="s">
        <v>75</v>
      </c>
      <c r="B44" s="41" t="s">
        <v>76</v>
      </c>
      <c r="C44" s="41" t="s">
        <v>69</v>
      </c>
      <c r="D44" s="52">
        <v>45439.0</v>
      </c>
      <c r="E44" s="53">
        <v>150000.0</v>
      </c>
    </row>
    <row r="45">
      <c r="A45" s="32" t="s">
        <v>77</v>
      </c>
      <c r="B45" s="41" t="s">
        <v>78</v>
      </c>
      <c r="C45" s="33" t="s">
        <v>79</v>
      </c>
      <c r="D45" s="52">
        <v>45435.0</v>
      </c>
      <c r="E45" s="53">
        <v>48260.0</v>
      </c>
    </row>
    <row r="46">
      <c r="A46" s="32" t="s">
        <v>80</v>
      </c>
      <c r="B46" s="41" t="s">
        <v>81</v>
      </c>
      <c r="C46" s="33" t="s">
        <v>82</v>
      </c>
      <c r="D46" s="52">
        <v>45435.0</v>
      </c>
      <c r="E46" s="53">
        <v>10100.0</v>
      </c>
    </row>
    <row r="47">
      <c r="A47" s="32" t="s">
        <v>83</v>
      </c>
      <c r="B47" s="41" t="s">
        <v>84</v>
      </c>
      <c r="C47" s="33" t="s">
        <v>85</v>
      </c>
      <c r="D47" s="52">
        <v>45435.0</v>
      </c>
      <c r="E47" s="53">
        <v>401320.0</v>
      </c>
    </row>
    <row r="48">
      <c r="A48" s="32" t="s">
        <v>86</v>
      </c>
      <c r="B48" s="41" t="s">
        <v>87</v>
      </c>
      <c r="C48" s="33" t="s">
        <v>88</v>
      </c>
      <c r="D48" s="52">
        <v>45435.0</v>
      </c>
      <c r="E48" s="53">
        <v>39900.0</v>
      </c>
    </row>
    <row r="49">
      <c r="A49" s="32" t="s">
        <v>89</v>
      </c>
      <c r="B49" s="41" t="s">
        <v>40</v>
      </c>
      <c r="C49" s="33" t="s">
        <v>90</v>
      </c>
      <c r="D49" s="52">
        <v>45425.0</v>
      </c>
      <c r="E49" s="53">
        <v>15518.0</v>
      </c>
    </row>
    <row r="50">
      <c r="A50" s="42" t="s">
        <v>91</v>
      </c>
      <c r="B50" s="54" t="s">
        <v>92</v>
      </c>
      <c r="C50" s="43" t="s">
        <v>93</v>
      </c>
      <c r="D50" s="55">
        <v>45425.0</v>
      </c>
      <c r="E50" s="56">
        <v>6300.0</v>
      </c>
    </row>
    <row r="51">
      <c r="A51" s="1"/>
      <c r="B51" s="1"/>
      <c r="C51" s="1"/>
      <c r="D51" s="1"/>
      <c r="E51" s="1"/>
    </row>
    <row r="52">
      <c r="A52" s="65" t="s">
        <v>94</v>
      </c>
      <c r="B52" s="66"/>
      <c r="C52" s="67"/>
      <c r="D52" s="67"/>
      <c r="E52" s="67"/>
    </row>
    <row r="53">
      <c r="A53" s="40" t="s">
        <v>95</v>
      </c>
      <c r="B53" s="68">
        <v>1000000.0</v>
      </c>
      <c r="C53" s="67"/>
      <c r="D53" s="67"/>
      <c r="E53" s="67"/>
    </row>
    <row r="54">
      <c r="A54" s="69" t="s">
        <v>96</v>
      </c>
      <c r="B54" s="70">
        <v>900000.0</v>
      </c>
      <c r="C54" s="67"/>
      <c r="D54" s="67"/>
      <c r="E54" s="67"/>
    </row>
    <row r="57">
      <c r="A57" s="71" t="s">
        <v>97</v>
      </c>
      <c r="B57" s="72">
        <f>C4</f>
        <v>9281063</v>
      </c>
      <c r="C57" s="73">
        <f>B57/B59</f>
        <v>0.2876935688</v>
      </c>
    </row>
    <row r="58">
      <c r="A58" s="74" t="s">
        <v>98</v>
      </c>
      <c r="B58" s="75">
        <v>2.2979175E7</v>
      </c>
      <c r="C58" s="76">
        <f>B58/B59</f>
        <v>0.7123064312</v>
      </c>
    </row>
    <row r="59">
      <c r="A59" s="77" t="s">
        <v>99</v>
      </c>
      <c r="B59" s="78">
        <f>SUM(B57:B58)</f>
        <v>32260238</v>
      </c>
      <c r="C59" s="79">
        <f>B59/B59</f>
        <v>1</v>
      </c>
    </row>
    <row r="61">
      <c r="A61" s="80" t="s">
        <v>100</v>
      </c>
      <c r="B61" s="81">
        <f>C2</f>
        <v>5578310</v>
      </c>
    </row>
    <row r="62">
      <c r="A62" s="80" t="s">
        <v>101</v>
      </c>
      <c r="B62" s="82">
        <v>1.2927226E7</v>
      </c>
    </row>
  </sheetData>
  <mergeCells count="8">
    <mergeCell ref="A2:B2"/>
    <mergeCell ref="A3:B3"/>
    <mergeCell ref="A4:B4"/>
    <mergeCell ref="A6:B6"/>
    <mergeCell ref="A7:B7"/>
    <mergeCell ref="A8:B8"/>
    <mergeCell ref="A9:B9"/>
    <mergeCell ref="A11:B11"/>
  </mergeCells>
  <drawing r:id="rId1"/>
</worksheet>
</file>